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\питание\2024-2025\Проверки\"/>
    </mc:Choice>
  </mc:AlternateContent>
  <bookViews>
    <workbookView xWindow="0" yWindow="0" windowWidth="19200" windowHeight="11490"/>
  </bookViews>
  <sheets>
    <sheet name="Ответы на форму (1)" sheetId="1" r:id="rId1"/>
    <sheet name="Лист1" sheetId="2" r:id="rId2"/>
  </sheets>
  <definedNames>
    <definedName name="_xlnm._FilterDatabase" localSheetId="0" hidden="1">'Ответы на форму (1)'!$A$1:$N$64</definedName>
  </definedNames>
  <calcPr calcId="162913"/>
</workbook>
</file>

<file path=xl/calcChain.xml><?xml version="1.0" encoding="utf-8"?>
<calcChain xmlns="http://schemas.openxmlformats.org/spreadsheetml/2006/main">
  <c r="C46" i="2" l="1"/>
  <c r="B55" i="2"/>
  <c r="C55" i="2" s="1"/>
  <c r="B54" i="2"/>
  <c r="C54" i="2" s="1"/>
  <c r="B51" i="2"/>
  <c r="C51" i="2" s="1"/>
  <c r="B50" i="2"/>
  <c r="C50" i="2" s="1"/>
  <c r="B49" i="2"/>
  <c r="C49" i="2" s="1"/>
  <c r="B45" i="2"/>
  <c r="C45" i="2" s="1"/>
  <c r="B44" i="2"/>
  <c r="C44" i="2" s="1"/>
  <c r="B43" i="2"/>
  <c r="C43" i="2" s="1"/>
  <c r="B42" i="2"/>
  <c r="C42" i="2" s="1"/>
  <c r="B41" i="2"/>
  <c r="C41" i="2" s="1"/>
  <c r="B39" i="2"/>
  <c r="C39" i="2" s="1"/>
  <c r="B38" i="2"/>
  <c r="C38" i="2" s="1"/>
  <c r="B37" i="2"/>
  <c r="C37" i="2" s="1"/>
  <c r="B34" i="2"/>
  <c r="C34" i="2" s="1"/>
  <c r="B33" i="2"/>
  <c r="C33" i="2" s="1"/>
  <c r="B30" i="2"/>
  <c r="C30" i="2" s="1"/>
  <c r="B29" i="2"/>
  <c r="C29" i="2" s="1"/>
  <c r="B25" i="2"/>
  <c r="C25" i="2" s="1"/>
  <c r="B24" i="2"/>
  <c r="C24" i="2" s="1"/>
  <c r="B20" i="2"/>
  <c r="C20" i="2" s="1"/>
  <c r="B19" i="2"/>
  <c r="C19" i="2" s="1"/>
  <c r="B18" i="2"/>
  <c r="C18" i="2" s="1"/>
  <c r="B15" i="2"/>
  <c r="C15" i="2" s="1"/>
  <c r="B11" i="2"/>
  <c r="C11" i="2" s="1"/>
  <c r="B10" i="2"/>
  <c r="C10" i="2" s="1"/>
  <c r="B9" i="2"/>
  <c r="C9" i="2" s="1"/>
  <c r="B6" i="2"/>
  <c r="C6" i="2" s="1"/>
  <c r="B5" i="2"/>
  <c r="C5" i="2" s="1"/>
  <c r="B28" i="2"/>
  <c r="C28" i="2" s="1"/>
  <c r="B23" i="2"/>
  <c r="C23" i="2" s="1"/>
  <c r="B17" i="2"/>
  <c r="C17" i="2" s="1"/>
  <c r="B14" i="2"/>
  <c r="C14" i="2" s="1"/>
  <c r="B4" i="2"/>
  <c r="C4" i="2" s="1"/>
</calcChain>
</file>

<file path=xl/sharedStrings.xml><?xml version="1.0" encoding="utf-8"?>
<sst xmlns="http://schemas.openxmlformats.org/spreadsheetml/2006/main" count="793" uniqueCount="106">
  <si>
    <t>Ваш ребенок учится</t>
  </si>
  <si>
    <t>Удовлетворяет ли вас система организации питания в школе?</t>
  </si>
  <si>
    <t>Удовлетворяет ли вас санитарное состояние школьной столовой?</t>
  </si>
  <si>
    <t>Питаетесь ли вы в школьной столовой?</t>
  </si>
  <si>
    <t>Если нет, то по какой причине?</t>
  </si>
  <si>
    <t>В школе вы получаете:</t>
  </si>
  <si>
    <t>Наедаетесь ли вы в школе?</t>
  </si>
  <si>
    <t>Хватает ли продолжительности перемены для того, чтобы поесть в школе?</t>
  </si>
  <si>
    <t>Нравится питание в школьной столовой?</t>
  </si>
  <si>
    <t>Если не нравится, то почему?</t>
  </si>
  <si>
    <t>Устраивает меню школьной столовой? (Его можно посмотреть на сайте школы)</t>
  </si>
  <si>
    <t>Считаете ли питание в школе здоровым и полноценным?</t>
  </si>
  <si>
    <t>Ваши предложения по изменению меню:</t>
  </si>
  <si>
    <t>Ваши предложения по улучшению питания в школе</t>
  </si>
  <si>
    <t>в 1 - 4 классах</t>
  </si>
  <si>
    <t>да</t>
  </si>
  <si>
    <t>горячий обед (с первым блюдом)</t>
  </si>
  <si>
    <t>не всегда</t>
  </si>
  <si>
    <t>однообразное питание</t>
  </si>
  <si>
    <t>иногда</t>
  </si>
  <si>
    <t xml:space="preserve">Больше фруктов </t>
  </si>
  <si>
    <t>нет</t>
  </si>
  <si>
    <t>Нет</t>
  </si>
  <si>
    <t>не нравится</t>
  </si>
  <si>
    <t>Еда должна быть тёплой,а не холодной</t>
  </si>
  <si>
    <t>Детям подавать тёплую еду</t>
  </si>
  <si>
    <t>затрудняюсь ответить</t>
  </si>
  <si>
    <t xml:space="preserve">Побольше фруктов и овощей </t>
  </si>
  <si>
    <t>Горячими блюда</t>
  </si>
  <si>
    <t>готовят нелюбимую пищу</t>
  </si>
  <si>
    <t>в 5 - 9 классах</t>
  </si>
  <si>
    <t xml:space="preserve">Все хорошо </t>
  </si>
  <si>
    <t xml:space="preserve">Все устраивает </t>
  </si>
  <si>
    <t>маленькие порции</t>
  </si>
  <si>
    <t>Разнообразные салаты</t>
  </si>
  <si>
    <t>Все устраивает</t>
  </si>
  <si>
    <t>Бывает вкусно, бывает нет.</t>
  </si>
  <si>
    <t>Внимательнось , бывает и волос в тарелке.</t>
  </si>
  <si>
    <t>питаетесь дома</t>
  </si>
  <si>
    <t xml:space="preserve">Сделать нормальное меню. </t>
  </si>
  <si>
    <t xml:space="preserve">Еда должна быть тëплой. </t>
  </si>
  <si>
    <t>Новое меню</t>
  </si>
  <si>
    <t>Готовить что нибудь новые блюда</t>
  </si>
  <si>
    <t>Всё нравится</t>
  </si>
  <si>
    <t>2-разовое горячее питание (завтрак + обед)</t>
  </si>
  <si>
    <t xml:space="preserve"> салат оливье почаще, добавить щавеливый суп</t>
  </si>
  <si>
    <t>Подавать еду потеплее.  Компот сильно разбавленный.</t>
  </si>
  <si>
    <t>Улучшить качество питания</t>
  </si>
  <si>
    <t>Давать добавку если ребенок не наелся</t>
  </si>
  <si>
    <t>Пюре без рыбной котлеты</t>
  </si>
  <si>
    <t xml:space="preserve">Чтобы были большие порции. </t>
  </si>
  <si>
    <t>невкусно готовят</t>
  </si>
  <si>
    <t xml:space="preserve">Добавить майонез
</t>
  </si>
  <si>
    <t>Верните нормальное меню, такое, как было раньше</t>
  </si>
  <si>
    <t xml:space="preserve">Можно добавить супы, некоторые из них есть невозможно. Нет выпечки ни какой, одни сладости. </t>
  </si>
  <si>
    <t>Почаще подавать пюре с котлетами</t>
  </si>
  <si>
    <t>Сделать питание чуть более калорийным</t>
  </si>
  <si>
    <t>Советоваться с детьми</t>
  </si>
  <si>
    <t>Контроль продуктов питания и их качества</t>
  </si>
  <si>
    <t>Нету</t>
  </si>
  <si>
    <t>Чаще был кисель, котлетки</t>
  </si>
  <si>
    <t xml:space="preserve">Затрудняюсь ответить </t>
  </si>
  <si>
    <t xml:space="preserve">Нарезка из свежих овощей </t>
  </si>
  <si>
    <t>Меню менять не нужно.</t>
  </si>
  <si>
    <t>Меня всё устраивает!</t>
  </si>
  <si>
    <t>в 10 - 11 классах</t>
  </si>
  <si>
    <t>Добавить в 1-е блюда супы такие как окрошка или литовский борщ.</t>
  </si>
  <si>
    <t>Салат морковь с яблоком,плов почаще</t>
  </si>
  <si>
    <t xml:space="preserve">Готовить то что едят,а не то что выбрасывать придётся </t>
  </si>
  <si>
    <t xml:space="preserve">подавать пищу в горячем виде </t>
  </si>
  <si>
    <t>Поменять меню</t>
  </si>
  <si>
    <t>Улучшить</t>
  </si>
  <si>
    <t>Анкета школьника «Удовлетворённость школьным питанием»</t>
  </si>
  <si>
    <t>1. удовлетворяет ли вас система организации питания в школе?</t>
  </si>
  <si>
    <t> да</t>
  </si>
  <si>
    <t> нет</t>
  </si>
  <si>
    <t> затрудняюсь ответить</t>
  </si>
  <si>
    <t>2. Удовлетворяет ли вас санитарное состояние школьной столовой?</t>
  </si>
  <si>
    <t>3. Питаетесь ли вы в школьной столовой?</t>
  </si>
  <si>
    <t>3.1. Если нет, то по какой причине?</t>
  </si>
  <si>
    <t> не нравится</t>
  </si>
  <si>
    <t> не успеваете</t>
  </si>
  <si>
    <t> питаетесь дома</t>
  </si>
  <si>
    <t>4. В школе вы получаете:</t>
  </si>
  <si>
    <t> горячий завтрак</t>
  </si>
  <si>
    <t> горячий обед (с первым блюдом)</t>
  </si>
  <si>
    <t> 2-разовое горячее питание (завтрак + обед)</t>
  </si>
  <si>
    <t>5. Наедаетесь ли вы в школе?</t>
  </si>
  <si>
    <t> иногда</t>
  </si>
  <si>
    <t>6. Хватает ли продолжительности перемены для того, чтобы поесть в школе?</t>
  </si>
  <si>
    <t>7. Нравится питание в школьной столовой?</t>
  </si>
  <si>
    <t>другой вариант ответа</t>
  </si>
  <si>
    <t> не всегда</t>
  </si>
  <si>
    <t>7.1. Если не нравится, то почему?</t>
  </si>
  <si>
    <t> невкусно готовят</t>
  </si>
  <si>
    <t> однообразное питание</t>
  </si>
  <si>
    <t> готовят нелюбимую пищу</t>
  </si>
  <si>
    <t> остывшая еда</t>
  </si>
  <si>
    <t> маленькие порции</t>
  </si>
  <si>
    <t> иное _</t>
  </si>
  <si>
    <t>8. Устраивает меню школьной столовой?</t>
  </si>
  <si>
    <t>9. Считаете ли питание в школе здоровым и полноценным?</t>
  </si>
  <si>
    <t>10. Ваши предложения по изменению меню:</t>
  </si>
  <si>
    <t>Вопрос/ответы</t>
  </si>
  <si>
    <t>%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</si>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</sst>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0" fillId="0" borderId="1" xfId="0" applyFont="1" applyBorder="1" applyAlignme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9" fontId="0" fillId="0" borderId="1" xfId="1" applyFont="1" applyBorder="1" applyAlignment="1"/>
    <xf numFmtId="0" fontId="0" fillId="2" borderId="0" xfId="0" applyFont="1" applyFill="1" applyAlignment="1"/>
    <xf numFmtId="0" fontId="0" fillId="3" borderId="0" xfId="0" applyFont="1" applyFill="1" applyAlignment="1"/>
    <xf numFmtId="0" fontId="0" fillId="4" borderId="0" xfId="0" applyFont="1" applyFill="1" applyAlignment="1"/>
    <xf numFmtId="0" fontId="0" fillId="5" borderId="0" xfId="0" applyFont="1" applyFill="1" applyAlignment="1"/>
    <xf numFmtId="0" fontId="0" fillId="6" borderId="0" xfId="0" applyFont="1" applyFill="1" applyAlignment="1"/>
    <xf numFmtId="0" fontId="0" fillId="7" borderId="0" xfId="0" applyFont="1" applyFill="1" applyAlignment="1"/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4" fillId="0" borderId="0" xfId="0" applyFont="1" applyBorder="1" applyAlignment="1">
      <alignment vertical="center"/>
    </xf>
    <xf numFmtId="9" fontId="0" fillId="0" borderId="0" xfId="1" applyFont="1" applyBorder="1" applyAlignment="1"/>
    <xf numFmtId="0" fontId="4" fillId="0" borderId="0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96-44E7-84AA-81CEA623EC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96-44E7-84AA-81CEA623EC7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596-44E7-84AA-81CEA623EC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'Ответы на форму (1)'!#REF!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'Ответы на форму (1)'!#REF!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8378-4E2A-85EF-E139238D249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72</xdr:row>
      <xdr:rowOff>57150</xdr:rowOff>
    </xdr:from>
    <xdr:to>
      <xdr:col>3</xdr:col>
      <xdr:colOff>733425</xdr:colOff>
      <xdr:row>86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104775</xdr:colOff>
      <xdr:row>3</xdr:row>
      <xdr:rowOff>161925</xdr:rowOff>
    </xdr:to>
    <xdr:pic>
      <xdr:nvPicPr>
        <xdr:cNvPr id="2" name="Рисунок 1" descr="pict6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3750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104775</xdr:colOff>
      <xdr:row>4</xdr:row>
      <xdr:rowOff>161925</xdr:rowOff>
    </xdr:to>
    <xdr:pic>
      <xdr:nvPicPr>
        <xdr:cNvPr id="3" name="Рисунок 2" descr="pict7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075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104775</xdr:colOff>
      <xdr:row>5</xdr:row>
      <xdr:rowOff>161925</xdr:rowOff>
    </xdr:to>
    <xdr:pic>
      <xdr:nvPicPr>
        <xdr:cNvPr id="4" name="Рисунок 3" descr="pict8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0100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104775</xdr:colOff>
      <xdr:row>8</xdr:row>
      <xdr:rowOff>161925</xdr:rowOff>
    </xdr:to>
    <xdr:pic>
      <xdr:nvPicPr>
        <xdr:cNvPr id="5" name="Рисунок 4" descr="pict9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0175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104775</xdr:colOff>
      <xdr:row>9</xdr:row>
      <xdr:rowOff>161925</xdr:rowOff>
    </xdr:to>
    <xdr:pic>
      <xdr:nvPicPr>
        <xdr:cNvPr id="6" name="Рисунок 5" descr="pict10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0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104775</xdr:colOff>
      <xdr:row>10</xdr:row>
      <xdr:rowOff>161925</xdr:rowOff>
    </xdr:to>
    <xdr:pic>
      <xdr:nvPicPr>
        <xdr:cNvPr id="7" name="Рисунок 6" descr="pict11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0225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104775</xdr:colOff>
      <xdr:row>13</xdr:row>
      <xdr:rowOff>161925</xdr:rowOff>
    </xdr:to>
    <xdr:pic>
      <xdr:nvPicPr>
        <xdr:cNvPr id="8" name="Рисунок 7" descr="pict12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104775</xdr:colOff>
      <xdr:row>14</xdr:row>
      <xdr:rowOff>161925</xdr:rowOff>
    </xdr:to>
    <xdr:pic>
      <xdr:nvPicPr>
        <xdr:cNvPr id="9" name="Рисунок 8" descr="pict13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00325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16</xdr:row>
      <xdr:rowOff>15875</xdr:rowOff>
    </xdr:from>
    <xdr:to>
      <xdr:col>0</xdr:col>
      <xdr:colOff>104775</xdr:colOff>
      <xdr:row>16</xdr:row>
      <xdr:rowOff>177800</xdr:rowOff>
    </xdr:to>
    <xdr:pic>
      <xdr:nvPicPr>
        <xdr:cNvPr id="10" name="Рисунок 9" descr="pict14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87750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104775</xdr:colOff>
      <xdr:row>17</xdr:row>
      <xdr:rowOff>161925</xdr:rowOff>
    </xdr:to>
    <xdr:pic>
      <xdr:nvPicPr>
        <xdr:cNvPr id="11" name="Рисунок 10" descr="pict15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00400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104775</xdr:colOff>
      <xdr:row>18</xdr:row>
      <xdr:rowOff>161925</xdr:rowOff>
    </xdr:to>
    <xdr:pic>
      <xdr:nvPicPr>
        <xdr:cNvPr id="12" name="Рисунок 11" descr="pict16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00425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104775</xdr:colOff>
      <xdr:row>22</xdr:row>
      <xdr:rowOff>161925</xdr:rowOff>
    </xdr:to>
    <xdr:pic>
      <xdr:nvPicPr>
        <xdr:cNvPr id="13" name="Рисунок 12" descr="pict17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00525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104775</xdr:colOff>
      <xdr:row>23</xdr:row>
      <xdr:rowOff>161925</xdr:rowOff>
    </xdr:to>
    <xdr:pic>
      <xdr:nvPicPr>
        <xdr:cNvPr id="14" name="Рисунок 13" descr="pict18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00550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104775</xdr:colOff>
      <xdr:row>24</xdr:row>
      <xdr:rowOff>161925</xdr:rowOff>
    </xdr:to>
    <xdr:pic>
      <xdr:nvPicPr>
        <xdr:cNvPr id="15" name="Рисунок 14" descr="pict19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00575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104775</xdr:colOff>
      <xdr:row>27</xdr:row>
      <xdr:rowOff>161925</xdr:rowOff>
    </xdr:to>
    <xdr:pic>
      <xdr:nvPicPr>
        <xdr:cNvPr id="16" name="Рисунок 15" descr="pict20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00650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104775</xdr:colOff>
      <xdr:row>28</xdr:row>
      <xdr:rowOff>161925</xdr:rowOff>
    </xdr:to>
    <xdr:pic>
      <xdr:nvPicPr>
        <xdr:cNvPr id="17" name="Рисунок 16" descr="pict21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00675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104775</xdr:colOff>
      <xdr:row>29</xdr:row>
      <xdr:rowOff>161925</xdr:rowOff>
    </xdr:to>
    <xdr:pic>
      <xdr:nvPicPr>
        <xdr:cNvPr id="18" name="Рисунок 17" descr="pict22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00700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104775</xdr:colOff>
      <xdr:row>32</xdr:row>
      <xdr:rowOff>161925</xdr:rowOff>
    </xdr:to>
    <xdr:pic>
      <xdr:nvPicPr>
        <xdr:cNvPr id="19" name="Рисунок 18" descr="pict23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00775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104775</xdr:colOff>
      <xdr:row>33</xdr:row>
      <xdr:rowOff>161925</xdr:rowOff>
    </xdr:to>
    <xdr:pic>
      <xdr:nvPicPr>
        <xdr:cNvPr id="20" name="Рисунок 19" descr="pict24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00800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104775</xdr:colOff>
      <xdr:row>36</xdr:row>
      <xdr:rowOff>161925</xdr:rowOff>
    </xdr:to>
    <xdr:pic>
      <xdr:nvPicPr>
        <xdr:cNvPr id="21" name="Рисунок 20" descr="pict25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00875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104775</xdr:colOff>
      <xdr:row>38</xdr:row>
      <xdr:rowOff>0</xdr:rowOff>
    </xdr:to>
    <xdr:pic>
      <xdr:nvPicPr>
        <xdr:cNvPr id="22" name="Рисунок 21" descr="pict26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00900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104775</xdr:colOff>
      <xdr:row>39</xdr:row>
      <xdr:rowOff>0</xdr:rowOff>
    </xdr:to>
    <xdr:pic>
      <xdr:nvPicPr>
        <xdr:cNvPr id="23" name="Рисунок 22" descr="pict27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2825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pic>
      <xdr:nvPicPr>
        <xdr:cNvPr id="24" name="Рисунок 23" descr="pict28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86675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pic>
      <xdr:nvPicPr>
        <xdr:cNvPr id="25" name="Рисунок 24" descr="pict29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8600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pic>
      <xdr:nvPicPr>
        <xdr:cNvPr id="26" name="Рисунок 25" descr="pict30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10525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pic>
      <xdr:nvPicPr>
        <xdr:cNvPr id="27" name="Рисунок 26" descr="pict31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72450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104775</xdr:colOff>
      <xdr:row>45</xdr:row>
      <xdr:rowOff>0</xdr:rowOff>
    </xdr:to>
    <xdr:pic>
      <xdr:nvPicPr>
        <xdr:cNvPr id="28" name="Рисунок 27" descr="pict32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34375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104775</xdr:colOff>
      <xdr:row>46</xdr:row>
      <xdr:rowOff>0</xdr:rowOff>
    </xdr:to>
    <xdr:pic>
      <xdr:nvPicPr>
        <xdr:cNvPr id="29" name="Рисунок 28" descr="pict33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96300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pic>
      <xdr:nvPicPr>
        <xdr:cNvPr id="30" name="Рисунок 33" descr="pict38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20150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104775</xdr:colOff>
      <xdr:row>50</xdr:row>
      <xdr:rowOff>0</xdr:rowOff>
    </xdr:to>
    <xdr:pic>
      <xdr:nvPicPr>
        <xdr:cNvPr id="31" name="Рисунок 34" descr="pict39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82075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104775</xdr:colOff>
      <xdr:row>51</xdr:row>
      <xdr:rowOff>0</xdr:rowOff>
    </xdr:to>
    <xdr:pic>
      <xdr:nvPicPr>
        <xdr:cNvPr id="32" name="Рисунок 35" descr="pict40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44000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0</xdr:col>
      <xdr:colOff>104775</xdr:colOff>
      <xdr:row>54</xdr:row>
      <xdr:rowOff>0</xdr:rowOff>
    </xdr:to>
    <xdr:pic>
      <xdr:nvPicPr>
        <xdr:cNvPr id="33" name="Рисунок 36" descr="pict41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29775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104775</xdr:colOff>
      <xdr:row>55</xdr:row>
      <xdr:rowOff>0</xdr:rowOff>
    </xdr:to>
    <xdr:pic>
      <xdr:nvPicPr>
        <xdr:cNvPr id="34" name="Рисунок 37" descr="pict42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91700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104775</xdr:colOff>
      <xdr:row>36</xdr:row>
      <xdr:rowOff>161925</xdr:rowOff>
    </xdr:to>
    <xdr:pic>
      <xdr:nvPicPr>
        <xdr:cNvPr id="35" name="Рисунок 20" descr="pict25-741384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00950"/>
          <a:ext cx="104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10</xdr:col>
      <xdr:colOff>49213</xdr:colOff>
      <xdr:row>7</xdr:row>
      <xdr:rowOff>304800</xdr:rowOff>
    </xdr:to>
    <xdr:sp macro="" textlink="">
      <xdr:nvSpPr>
        <xdr:cNvPr id="2100" name="AutoShape 52" descr="Диаграмма ответов в Формах. Вопрос: Ваш ребенок учится. Количество ответов: 63 ответа."/>
        <xdr:cNvSpPr>
          <a:spLocks noChangeAspect="1" noChangeArrowheads="1"/>
        </xdr:cNvSpPr>
      </xdr:nvSpPr>
      <xdr:spPr bwMode="auto">
        <a:xfrm>
          <a:off x="8572500" y="160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1209676</xdr:colOff>
      <xdr:row>9</xdr:row>
      <xdr:rowOff>6123</xdr:rowOff>
    </xdr:from>
    <xdr:to>
      <xdr:col>3</xdr:col>
      <xdr:colOff>93890</xdr:colOff>
      <xdr:row>9</xdr:row>
      <xdr:rowOff>197303</xdr:rowOff>
    </xdr:to>
    <xdr:sp macro="" textlink="">
      <xdr:nvSpPr>
        <xdr:cNvPr id="37" name="Прямоугольник 36"/>
        <xdr:cNvSpPr/>
      </xdr:nvSpPr>
      <xdr:spPr>
        <a:xfrm>
          <a:off x="5601381" y="2213882"/>
          <a:ext cx="95250" cy="191180"/>
        </a:xfrm>
        <a:prstGeom prst="rect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104773</xdr:colOff>
      <xdr:row>4</xdr:row>
      <xdr:rowOff>0</xdr:rowOff>
    </xdr:from>
    <xdr:to>
      <xdr:col>5</xdr:col>
      <xdr:colOff>40820</xdr:colOff>
      <xdr:row>5</xdr:row>
      <xdr:rowOff>0</xdr:rowOff>
    </xdr:to>
    <xdr:sp macro="" textlink="">
      <xdr:nvSpPr>
        <xdr:cNvPr id="38" name="Прямоугольник 37"/>
        <xdr:cNvSpPr/>
      </xdr:nvSpPr>
      <xdr:spPr>
        <a:xfrm>
          <a:off x="5908219" y="1003527"/>
          <a:ext cx="136753" cy="20070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200024</xdr:colOff>
      <xdr:row>9</xdr:row>
      <xdr:rowOff>200705</xdr:rowOff>
    </xdr:from>
    <xdr:to>
      <xdr:col>6</xdr:col>
      <xdr:colOff>105456</xdr:colOff>
      <xdr:row>11</xdr:row>
      <xdr:rowOff>0</xdr:rowOff>
    </xdr:to>
    <xdr:sp macro="" textlink="">
      <xdr:nvSpPr>
        <xdr:cNvPr id="40" name="Прямоугольник 39"/>
        <xdr:cNvSpPr/>
      </xdr:nvSpPr>
      <xdr:spPr>
        <a:xfrm>
          <a:off x="6204176" y="2408464"/>
          <a:ext cx="106137" cy="200706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0</xdr:colOff>
      <xdr:row>13</xdr:row>
      <xdr:rowOff>200024</xdr:rowOff>
    </xdr:from>
    <xdr:to>
      <xdr:col>5</xdr:col>
      <xdr:colOff>95250</xdr:colOff>
      <xdr:row>14</xdr:row>
      <xdr:rowOff>200024</xdr:rowOff>
    </xdr:to>
    <xdr:sp macro="" textlink="">
      <xdr:nvSpPr>
        <xdr:cNvPr id="41" name="Прямоугольник 40"/>
        <xdr:cNvSpPr/>
      </xdr:nvSpPr>
      <xdr:spPr>
        <a:xfrm>
          <a:off x="6000750" y="3200399"/>
          <a:ext cx="95250" cy="200025"/>
        </a:xfrm>
        <a:prstGeom prst="rect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200705</xdr:colOff>
      <xdr:row>15</xdr:row>
      <xdr:rowOff>200705</xdr:rowOff>
    </xdr:from>
    <xdr:to>
      <xdr:col>4</xdr:col>
      <xdr:colOff>102054</xdr:colOff>
      <xdr:row>17</xdr:row>
      <xdr:rowOff>3402</xdr:rowOff>
    </xdr:to>
    <xdr:sp macro="" textlink="">
      <xdr:nvSpPr>
        <xdr:cNvPr id="42" name="Прямоугольник 41"/>
        <xdr:cNvSpPr/>
      </xdr:nvSpPr>
      <xdr:spPr>
        <a:xfrm>
          <a:off x="5803446" y="3612696"/>
          <a:ext cx="102054" cy="204108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200705</xdr:colOff>
      <xdr:row>18</xdr:row>
      <xdr:rowOff>0</xdr:rowOff>
    </xdr:from>
    <xdr:to>
      <xdr:col>4</xdr:col>
      <xdr:colOff>102054</xdr:colOff>
      <xdr:row>19</xdr:row>
      <xdr:rowOff>3402</xdr:rowOff>
    </xdr:to>
    <xdr:sp macro="" textlink="">
      <xdr:nvSpPr>
        <xdr:cNvPr id="43" name="Прямоугольник 42"/>
        <xdr:cNvSpPr/>
      </xdr:nvSpPr>
      <xdr:spPr>
        <a:xfrm>
          <a:off x="5803446" y="4014107"/>
          <a:ext cx="102054" cy="204108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200705</xdr:colOff>
      <xdr:row>19</xdr:row>
      <xdr:rowOff>0</xdr:rowOff>
    </xdr:from>
    <xdr:to>
      <xdr:col>4</xdr:col>
      <xdr:colOff>102054</xdr:colOff>
      <xdr:row>20</xdr:row>
      <xdr:rowOff>3403</xdr:rowOff>
    </xdr:to>
    <xdr:sp macro="" textlink="">
      <xdr:nvSpPr>
        <xdr:cNvPr id="44" name="Прямоугольник 43"/>
        <xdr:cNvSpPr/>
      </xdr:nvSpPr>
      <xdr:spPr>
        <a:xfrm>
          <a:off x="5803446" y="4214813"/>
          <a:ext cx="102054" cy="204108"/>
        </a:xfrm>
        <a:prstGeom prst="rect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0</xdr:colOff>
      <xdr:row>28</xdr:row>
      <xdr:rowOff>0</xdr:rowOff>
    </xdr:from>
    <xdr:to>
      <xdr:col>10</xdr:col>
      <xdr:colOff>103869</xdr:colOff>
      <xdr:row>28</xdr:row>
      <xdr:rowOff>196170</xdr:rowOff>
    </xdr:to>
    <xdr:sp macro="" textlink="">
      <xdr:nvSpPr>
        <xdr:cNvPr id="45" name="Прямоугольник 44"/>
        <xdr:cNvSpPr/>
      </xdr:nvSpPr>
      <xdr:spPr>
        <a:xfrm>
          <a:off x="6985000" y="5953125"/>
          <a:ext cx="103869" cy="19617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0</xdr:colOff>
      <xdr:row>36</xdr:row>
      <xdr:rowOff>0</xdr:rowOff>
    </xdr:from>
    <xdr:to>
      <xdr:col>10</xdr:col>
      <xdr:colOff>103869</xdr:colOff>
      <xdr:row>36</xdr:row>
      <xdr:rowOff>196170</xdr:rowOff>
    </xdr:to>
    <xdr:sp macro="" textlink="">
      <xdr:nvSpPr>
        <xdr:cNvPr id="46" name="Прямоугольник 45"/>
        <xdr:cNvSpPr/>
      </xdr:nvSpPr>
      <xdr:spPr>
        <a:xfrm>
          <a:off x="6985000" y="7739063"/>
          <a:ext cx="103869" cy="19617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103869</xdr:colOff>
      <xdr:row>38</xdr:row>
      <xdr:rowOff>196170</xdr:rowOff>
    </xdr:to>
    <xdr:sp macro="" textlink="">
      <xdr:nvSpPr>
        <xdr:cNvPr id="47" name="Прямоугольник 46"/>
        <xdr:cNvSpPr/>
      </xdr:nvSpPr>
      <xdr:spPr>
        <a:xfrm>
          <a:off x="7778750" y="8135938"/>
          <a:ext cx="103869" cy="19617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4</xdr:col>
      <xdr:colOff>103869</xdr:colOff>
      <xdr:row>40</xdr:row>
      <xdr:rowOff>196170</xdr:rowOff>
    </xdr:to>
    <xdr:sp macro="" textlink="">
      <xdr:nvSpPr>
        <xdr:cNvPr id="48" name="Прямоугольник 47"/>
        <xdr:cNvSpPr/>
      </xdr:nvSpPr>
      <xdr:spPr>
        <a:xfrm>
          <a:off x="5794375" y="8532813"/>
          <a:ext cx="103869" cy="19617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79375</xdr:colOff>
      <xdr:row>42</xdr:row>
      <xdr:rowOff>196170</xdr:rowOff>
    </xdr:to>
    <xdr:sp macro="" textlink="">
      <xdr:nvSpPr>
        <xdr:cNvPr id="49" name="Прямоугольник 48"/>
        <xdr:cNvSpPr/>
      </xdr:nvSpPr>
      <xdr:spPr>
        <a:xfrm>
          <a:off x="5992813" y="8929688"/>
          <a:ext cx="79375" cy="196170"/>
        </a:xfrm>
        <a:prstGeom prst="rect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150812</xdr:colOff>
      <xdr:row>43</xdr:row>
      <xdr:rowOff>196170</xdr:rowOff>
    </xdr:to>
    <xdr:sp macro="" textlink="">
      <xdr:nvSpPr>
        <xdr:cNvPr id="50" name="Прямоугольник 49"/>
        <xdr:cNvSpPr/>
      </xdr:nvSpPr>
      <xdr:spPr>
        <a:xfrm>
          <a:off x="5992813" y="9128125"/>
          <a:ext cx="150812" cy="19617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45719</xdr:colOff>
      <xdr:row>44</xdr:row>
      <xdr:rowOff>196170</xdr:rowOff>
    </xdr:to>
    <xdr:sp macro="" textlink="">
      <xdr:nvSpPr>
        <xdr:cNvPr id="51" name="Прямоугольник 50"/>
        <xdr:cNvSpPr/>
      </xdr:nvSpPr>
      <xdr:spPr>
        <a:xfrm>
          <a:off x="5794375" y="9326563"/>
          <a:ext cx="45719" cy="19617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0</xdr:colOff>
      <xdr:row>45</xdr:row>
      <xdr:rowOff>0</xdr:rowOff>
    </xdr:from>
    <xdr:to>
      <xdr:col>3</xdr:col>
      <xdr:colOff>103869</xdr:colOff>
      <xdr:row>45</xdr:row>
      <xdr:rowOff>196170</xdr:rowOff>
    </xdr:to>
    <xdr:sp macro="" textlink="">
      <xdr:nvSpPr>
        <xdr:cNvPr id="52" name="Прямоугольник 51"/>
        <xdr:cNvSpPr/>
      </xdr:nvSpPr>
      <xdr:spPr>
        <a:xfrm>
          <a:off x="5595938" y="9525000"/>
          <a:ext cx="103869" cy="196170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20</xdr:col>
      <xdr:colOff>0</xdr:colOff>
      <xdr:row>53</xdr:row>
      <xdr:rowOff>0</xdr:rowOff>
    </xdr:from>
    <xdr:to>
      <xdr:col>20</xdr:col>
      <xdr:colOff>103869</xdr:colOff>
      <xdr:row>53</xdr:row>
      <xdr:rowOff>196170</xdr:rowOff>
    </xdr:to>
    <xdr:sp macro="" textlink="">
      <xdr:nvSpPr>
        <xdr:cNvPr id="53" name="Прямоугольник 52"/>
        <xdr:cNvSpPr/>
      </xdr:nvSpPr>
      <xdr:spPr>
        <a:xfrm>
          <a:off x="8969375" y="11310938"/>
          <a:ext cx="103869" cy="19617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103869</xdr:colOff>
      <xdr:row>54</xdr:row>
      <xdr:rowOff>196170</xdr:rowOff>
    </xdr:to>
    <xdr:sp macro="" textlink="">
      <xdr:nvSpPr>
        <xdr:cNvPr id="54" name="Прямоугольник 53"/>
        <xdr:cNvSpPr/>
      </xdr:nvSpPr>
      <xdr:spPr>
        <a:xfrm>
          <a:off x="5992813" y="11509375"/>
          <a:ext cx="103869" cy="196170"/>
        </a:xfrm>
        <a:prstGeom prst="rect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64"/>
  <sheetViews>
    <sheetView tabSelected="1" workbookViewId="0">
      <pane ySplit="1" topLeftCell="A2" activePane="bottomLeft" state="frozen"/>
      <selection pane="bottomLeft" activeCell="D72" sqref="D72"/>
    </sheetView>
  </sheetViews>
  <sheetFormatPr defaultColWidth="12.5703125" defaultRowHeight="15.75" customHeight="1" x14ac:dyDescent="0.2"/>
  <cols>
    <col min="1" max="12" width="18.85546875" customWidth="1"/>
    <col min="13" max="14" width="59.42578125" customWidth="1"/>
    <col min="15" max="20" width="18.85546875" customWidth="1"/>
  </cols>
  <sheetData>
    <row r="1" spans="1:14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2.75" x14ac:dyDescent="0.2">
      <c r="A2" s="2" t="s">
        <v>14</v>
      </c>
      <c r="B2" s="2" t="s">
        <v>15</v>
      </c>
      <c r="C2" s="2" t="s">
        <v>15</v>
      </c>
      <c r="D2" s="2" t="s">
        <v>15</v>
      </c>
      <c r="F2" s="2" t="s">
        <v>16</v>
      </c>
      <c r="G2" s="2" t="s">
        <v>15</v>
      </c>
      <c r="H2" s="2" t="s">
        <v>15</v>
      </c>
      <c r="I2" s="2" t="s">
        <v>15</v>
      </c>
      <c r="J2" s="2"/>
      <c r="K2" s="2" t="s">
        <v>19</v>
      </c>
      <c r="L2" s="2" t="s">
        <v>15</v>
      </c>
      <c r="M2" s="2" t="s">
        <v>20</v>
      </c>
    </row>
    <row r="3" spans="1:14" ht="12.75" x14ac:dyDescent="0.2">
      <c r="A3" s="2" t="s">
        <v>14</v>
      </c>
      <c r="B3" s="2" t="s">
        <v>21</v>
      </c>
      <c r="C3" s="2" t="s">
        <v>15</v>
      </c>
      <c r="D3" s="2" t="s">
        <v>15</v>
      </c>
      <c r="E3" s="2"/>
      <c r="F3" s="2" t="s">
        <v>16</v>
      </c>
      <c r="G3" s="2" t="s">
        <v>19</v>
      </c>
      <c r="H3" s="2" t="s">
        <v>15</v>
      </c>
      <c r="I3" s="2" t="s">
        <v>15</v>
      </c>
      <c r="J3" s="2"/>
      <c r="K3" s="2" t="s">
        <v>15</v>
      </c>
      <c r="L3" s="2" t="s">
        <v>15</v>
      </c>
      <c r="M3" s="2" t="s">
        <v>24</v>
      </c>
      <c r="N3" s="2" t="s">
        <v>25</v>
      </c>
    </row>
    <row r="4" spans="1:14" ht="12.75" x14ac:dyDescent="0.2">
      <c r="A4" s="2" t="s">
        <v>14</v>
      </c>
      <c r="B4" s="2" t="s">
        <v>15</v>
      </c>
      <c r="C4" s="2" t="s">
        <v>15</v>
      </c>
      <c r="D4" s="2" t="s">
        <v>15</v>
      </c>
      <c r="F4" s="2" t="s">
        <v>16</v>
      </c>
      <c r="G4" s="2" t="s">
        <v>19</v>
      </c>
      <c r="H4" s="2" t="s">
        <v>15</v>
      </c>
      <c r="I4" s="2" t="s">
        <v>15</v>
      </c>
      <c r="J4" s="2"/>
      <c r="K4" s="2" t="s">
        <v>19</v>
      </c>
      <c r="L4" s="2" t="s">
        <v>15</v>
      </c>
      <c r="M4" s="2" t="s">
        <v>27</v>
      </c>
      <c r="N4" s="2" t="s">
        <v>28</v>
      </c>
    </row>
    <row r="5" spans="1:14" ht="12.75" x14ac:dyDescent="0.2">
      <c r="A5" s="2" t="s">
        <v>14</v>
      </c>
      <c r="B5" s="2" t="s">
        <v>15</v>
      </c>
      <c r="C5" s="2" t="s">
        <v>15</v>
      </c>
      <c r="D5" s="2" t="s">
        <v>15</v>
      </c>
      <c r="F5" s="2" t="s">
        <v>16</v>
      </c>
      <c r="G5" s="2" t="s">
        <v>19</v>
      </c>
      <c r="H5" s="2" t="s">
        <v>15</v>
      </c>
      <c r="I5" s="2" t="s">
        <v>15</v>
      </c>
      <c r="J5" s="2"/>
      <c r="K5" s="2" t="s">
        <v>19</v>
      </c>
      <c r="L5" s="2" t="s">
        <v>15</v>
      </c>
    </row>
    <row r="6" spans="1:14" ht="12.75" x14ac:dyDescent="0.2">
      <c r="A6" s="2" t="s">
        <v>14</v>
      </c>
      <c r="B6" s="2" t="s">
        <v>15</v>
      </c>
      <c r="C6" s="2" t="s">
        <v>15</v>
      </c>
      <c r="D6" s="2" t="s">
        <v>15</v>
      </c>
      <c r="F6" s="2" t="s">
        <v>16</v>
      </c>
      <c r="G6" s="2" t="s">
        <v>19</v>
      </c>
      <c r="H6" s="2" t="s">
        <v>15</v>
      </c>
      <c r="I6" s="2" t="s">
        <v>15</v>
      </c>
      <c r="J6" s="2"/>
      <c r="K6" s="2" t="s">
        <v>19</v>
      </c>
      <c r="L6" s="2" t="s">
        <v>15</v>
      </c>
    </row>
    <row r="7" spans="1:14" ht="12.75" x14ac:dyDescent="0.2">
      <c r="A7" s="2" t="s">
        <v>14</v>
      </c>
      <c r="B7" s="2" t="s">
        <v>15</v>
      </c>
      <c r="C7" s="2" t="s">
        <v>15</v>
      </c>
      <c r="D7" s="2" t="s">
        <v>15</v>
      </c>
      <c r="F7" s="2" t="s">
        <v>16</v>
      </c>
      <c r="G7" s="2" t="s">
        <v>15</v>
      </c>
      <c r="H7" s="2" t="s">
        <v>15</v>
      </c>
      <c r="I7" s="2" t="s">
        <v>15</v>
      </c>
      <c r="K7" s="2" t="s">
        <v>15</v>
      </c>
      <c r="L7" s="2" t="s">
        <v>15</v>
      </c>
    </row>
    <row r="8" spans="1:14" ht="12.75" x14ac:dyDescent="0.2">
      <c r="A8" s="2" t="s">
        <v>30</v>
      </c>
      <c r="B8" s="2" t="s">
        <v>15</v>
      </c>
      <c r="C8" s="2" t="s">
        <v>15</v>
      </c>
      <c r="D8" s="2" t="s">
        <v>15</v>
      </c>
      <c r="F8" s="2" t="s">
        <v>16</v>
      </c>
      <c r="G8" s="2" t="s">
        <v>19</v>
      </c>
      <c r="H8" s="2" t="s">
        <v>21</v>
      </c>
      <c r="I8" s="2" t="s">
        <v>15</v>
      </c>
      <c r="J8" s="2"/>
      <c r="K8" s="2" t="s">
        <v>15</v>
      </c>
      <c r="L8" s="2" t="s">
        <v>15</v>
      </c>
      <c r="M8" s="2" t="s">
        <v>31</v>
      </c>
      <c r="N8" s="2" t="s">
        <v>32</v>
      </c>
    </row>
    <row r="9" spans="1:14" ht="12.75" x14ac:dyDescent="0.2">
      <c r="A9" s="2" t="s">
        <v>14</v>
      </c>
      <c r="B9" s="2" t="s">
        <v>15</v>
      </c>
      <c r="C9" s="2" t="s">
        <v>15</v>
      </c>
      <c r="D9" s="2" t="s">
        <v>15</v>
      </c>
      <c r="F9" s="2" t="s">
        <v>16</v>
      </c>
      <c r="G9" s="2" t="s">
        <v>15</v>
      </c>
      <c r="H9" s="2" t="s">
        <v>15</v>
      </c>
      <c r="I9" s="2" t="s">
        <v>15</v>
      </c>
      <c r="K9" s="2" t="s">
        <v>15</v>
      </c>
      <c r="L9" s="2" t="s">
        <v>15</v>
      </c>
    </row>
    <row r="10" spans="1:14" ht="12.75" x14ac:dyDescent="0.2">
      <c r="A10" s="2" t="s">
        <v>14</v>
      </c>
      <c r="B10" s="2" t="s">
        <v>15</v>
      </c>
      <c r="C10" s="2" t="s">
        <v>15</v>
      </c>
      <c r="D10" s="2" t="s">
        <v>15</v>
      </c>
      <c r="F10" s="2" t="s">
        <v>16</v>
      </c>
      <c r="G10" s="2" t="s">
        <v>19</v>
      </c>
      <c r="H10" s="2" t="s">
        <v>15</v>
      </c>
      <c r="I10" s="2" t="s">
        <v>15</v>
      </c>
      <c r="J10" s="2"/>
      <c r="K10" s="2" t="s">
        <v>19</v>
      </c>
      <c r="L10" s="2" t="s">
        <v>15</v>
      </c>
    </row>
    <row r="11" spans="1:14" ht="12.75" x14ac:dyDescent="0.2">
      <c r="A11" s="2" t="s">
        <v>14</v>
      </c>
      <c r="B11" s="2" t="s">
        <v>15</v>
      </c>
      <c r="C11" s="2" t="s">
        <v>15</v>
      </c>
      <c r="D11" s="2" t="s">
        <v>15</v>
      </c>
      <c r="F11" s="2" t="s">
        <v>16</v>
      </c>
      <c r="G11" s="2" t="s">
        <v>21</v>
      </c>
      <c r="H11" s="2" t="s">
        <v>15</v>
      </c>
      <c r="I11" s="2" t="s">
        <v>15</v>
      </c>
      <c r="J11" s="2"/>
      <c r="K11" s="2" t="s">
        <v>15</v>
      </c>
      <c r="L11" s="2" t="s">
        <v>15</v>
      </c>
    </row>
    <row r="12" spans="1:14" ht="12.75" x14ac:dyDescent="0.2">
      <c r="A12" s="2" t="s">
        <v>14</v>
      </c>
      <c r="B12" s="2" t="s">
        <v>15</v>
      </c>
      <c r="C12" s="2" t="s">
        <v>15</v>
      </c>
      <c r="D12" s="2" t="s">
        <v>15</v>
      </c>
      <c r="F12" s="2" t="s">
        <v>16</v>
      </c>
      <c r="G12" s="2" t="s">
        <v>15</v>
      </c>
      <c r="H12" s="2" t="s">
        <v>15</v>
      </c>
      <c r="I12" s="2" t="s">
        <v>15</v>
      </c>
      <c r="K12" s="2" t="s">
        <v>15</v>
      </c>
      <c r="L12" s="2" t="s">
        <v>15</v>
      </c>
    </row>
    <row r="13" spans="1:14" ht="12.75" x14ac:dyDescent="0.2">
      <c r="A13" s="2" t="s">
        <v>14</v>
      </c>
      <c r="B13" s="2" t="s">
        <v>15</v>
      </c>
      <c r="C13" s="2" t="s">
        <v>15</v>
      </c>
      <c r="D13" s="2" t="s">
        <v>15</v>
      </c>
      <c r="F13" s="2" t="s">
        <v>16</v>
      </c>
      <c r="G13" s="2" t="s">
        <v>21</v>
      </c>
      <c r="H13" s="2" t="s">
        <v>21</v>
      </c>
      <c r="I13" s="2" t="s">
        <v>15</v>
      </c>
      <c r="J13" s="2"/>
      <c r="K13" s="2" t="s">
        <v>19</v>
      </c>
      <c r="L13" s="2" t="s">
        <v>15</v>
      </c>
      <c r="M13" s="2" t="s">
        <v>34</v>
      </c>
    </row>
    <row r="14" spans="1:14" ht="12.75" x14ac:dyDescent="0.2">
      <c r="A14" s="2" t="s">
        <v>14</v>
      </c>
      <c r="B14" s="2" t="s">
        <v>15</v>
      </c>
      <c r="C14" s="2" t="s">
        <v>15</v>
      </c>
      <c r="D14" s="2" t="s">
        <v>15</v>
      </c>
      <c r="F14" s="2" t="s">
        <v>16</v>
      </c>
      <c r="G14" s="2" t="s">
        <v>19</v>
      </c>
      <c r="H14" s="2" t="s">
        <v>15</v>
      </c>
      <c r="I14" s="2" t="s">
        <v>15</v>
      </c>
      <c r="K14" s="2" t="s">
        <v>15</v>
      </c>
      <c r="L14" s="2" t="s">
        <v>15</v>
      </c>
      <c r="M14" s="2" t="s">
        <v>35</v>
      </c>
    </row>
    <row r="15" spans="1:14" ht="12.75" x14ac:dyDescent="0.2">
      <c r="A15" s="2" t="s">
        <v>14</v>
      </c>
      <c r="B15" s="2" t="s">
        <v>15</v>
      </c>
      <c r="C15" s="2" t="s">
        <v>15</v>
      </c>
      <c r="D15" s="2" t="s">
        <v>15</v>
      </c>
      <c r="F15" s="2" t="s">
        <v>16</v>
      </c>
      <c r="G15" s="2" t="s">
        <v>15</v>
      </c>
      <c r="H15" s="2" t="s">
        <v>15</v>
      </c>
      <c r="I15" s="2" t="s">
        <v>15</v>
      </c>
      <c r="K15" s="2" t="s">
        <v>15</v>
      </c>
      <c r="L15" s="2" t="s">
        <v>15</v>
      </c>
    </row>
    <row r="16" spans="1:14" ht="12.75" x14ac:dyDescent="0.2">
      <c r="A16" s="2" t="s">
        <v>14</v>
      </c>
      <c r="B16" s="2" t="s">
        <v>15</v>
      </c>
      <c r="C16" s="2" t="s">
        <v>15</v>
      </c>
      <c r="D16" s="2" t="s">
        <v>15</v>
      </c>
      <c r="F16" s="2" t="s">
        <v>16</v>
      </c>
      <c r="G16" s="2" t="s">
        <v>15</v>
      </c>
      <c r="H16" s="2" t="s">
        <v>21</v>
      </c>
      <c r="I16" s="2" t="s">
        <v>17</v>
      </c>
      <c r="J16" s="2" t="s">
        <v>33</v>
      </c>
      <c r="K16" s="2" t="s">
        <v>19</v>
      </c>
      <c r="L16" s="2" t="s">
        <v>15</v>
      </c>
      <c r="M16" s="2" t="s">
        <v>36</v>
      </c>
      <c r="N16" s="2" t="s">
        <v>37</v>
      </c>
    </row>
    <row r="17" spans="1:14" ht="12.75" x14ac:dyDescent="0.2">
      <c r="A17" s="2" t="s">
        <v>14</v>
      </c>
      <c r="B17" s="2" t="s">
        <v>21</v>
      </c>
      <c r="C17" s="2" t="s">
        <v>15</v>
      </c>
      <c r="D17" s="2" t="s">
        <v>15</v>
      </c>
      <c r="E17" s="2" t="s">
        <v>38</v>
      </c>
      <c r="F17" s="2" t="s">
        <v>16</v>
      </c>
      <c r="G17" s="2" t="s">
        <v>21</v>
      </c>
      <c r="H17" s="2" t="s">
        <v>15</v>
      </c>
      <c r="I17" s="2" t="s">
        <v>17</v>
      </c>
      <c r="J17" s="2" t="s">
        <v>33</v>
      </c>
      <c r="K17" s="2" t="s">
        <v>21</v>
      </c>
      <c r="L17" s="2" t="s">
        <v>21</v>
      </c>
      <c r="M17" s="2" t="s">
        <v>39</v>
      </c>
      <c r="N17" s="2" t="s">
        <v>40</v>
      </c>
    </row>
    <row r="18" spans="1:14" ht="12.75" x14ac:dyDescent="0.2">
      <c r="A18" s="2" t="s">
        <v>14</v>
      </c>
      <c r="B18" s="2" t="s">
        <v>15</v>
      </c>
      <c r="C18" s="2" t="s">
        <v>15</v>
      </c>
      <c r="D18" s="2" t="s">
        <v>15</v>
      </c>
      <c r="F18" s="2" t="s">
        <v>16</v>
      </c>
      <c r="G18" s="2" t="s">
        <v>15</v>
      </c>
      <c r="H18" s="2" t="s">
        <v>15</v>
      </c>
      <c r="I18" s="2" t="s">
        <v>15</v>
      </c>
      <c r="K18" s="2" t="s">
        <v>15</v>
      </c>
      <c r="L18" s="2" t="s">
        <v>15</v>
      </c>
      <c r="M18" s="2" t="s">
        <v>41</v>
      </c>
      <c r="N18" s="2" t="s">
        <v>42</v>
      </c>
    </row>
    <row r="19" spans="1:14" ht="12.75" x14ac:dyDescent="0.2">
      <c r="A19" s="2" t="s">
        <v>14</v>
      </c>
      <c r="B19" s="2" t="s">
        <v>26</v>
      </c>
      <c r="C19" s="2" t="s">
        <v>15</v>
      </c>
      <c r="D19" s="2" t="s">
        <v>15</v>
      </c>
      <c r="F19" s="2" t="s">
        <v>16</v>
      </c>
      <c r="G19" s="2" t="s">
        <v>15</v>
      </c>
      <c r="H19" s="2" t="s">
        <v>15</v>
      </c>
      <c r="I19" s="2" t="s">
        <v>15</v>
      </c>
      <c r="K19" s="2" t="s">
        <v>15</v>
      </c>
      <c r="L19" s="2" t="s">
        <v>15</v>
      </c>
      <c r="M19" s="2" t="s">
        <v>43</v>
      </c>
    </row>
    <row r="20" spans="1:14" ht="12.75" x14ac:dyDescent="0.2">
      <c r="A20" s="2" t="s">
        <v>14</v>
      </c>
      <c r="B20" s="2" t="s">
        <v>15</v>
      </c>
      <c r="C20" s="2" t="s">
        <v>15</v>
      </c>
      <c r="D20" s="2" t="s">
        <v>15</v>
      </c>
      <c r="F20" s="2" t="s">
        <v>44</v>
      </c>
      <c r="G20" s="2" t="s">
        <v>21</v>
      </c>
      <c r="H20" s="2" t="s">
        <v>15</v>
      </c>
      <c r="I20" s="2" t="s">
        <v>15</v>
      </c>
      <c r="J20" s="2"/>
      <c r="K20" s="2" t="s">
        <v>21</v>
      </c>
      <c r="L20" s="2" t="s">
        <v>15</v>
      </c>
    </row>
    <row r="21" spans="1:14" ht="12.75" x14ac:dyDescent="0.2">
      <c r="A21" s="2" t="s">
        <v>14</v>
      </c>
      <c r="B21" s="2" t="s">
        <v>26</v>
      </c>
      <c r="C21" s="2" t="s">
        <v>21</v>
      </c>
      <c r="D21" s="2" t="s">
        <v>15</v>
      </c>
      <c r="F21" s="2" t="s">
        <v>16</v>
      </c>
      <c r="G21" s="2" t="s">
        <v>15</v>
      </c>
      <c r="H21" s="2" t="s">
        <v>15</v>
      </c>
      <c r="I21" s="2" t="s">
        <v>15</v>
      </c>
      <c r="J21" s="2"/>
      <c r="K21" s="2" t="s">
        <v>19</v>
      </c>
      <c r="L21" s="2" t="s">
        <v>15</v>
      </c>
      <c r="M21" s="2" t="s">
        <v>45</v>
      </c>
      <c r="N21" s="2" t="s">
        <v>46</v>
      </c>
    </row>
    <row r="22" spans="1:14" ht="12.75" x14ac:dyDescent="0.2">
      <c r="A22" s="2" t="s">
        <v>14</v>
      </c>
      <c r="B22" s="2" t="s">
        <v>15</v>
      </c>
      <c r="C22" s="2" t="s">
        <v>15</v>
      </c>
      <c r="D22" s="2" t="s">
        <v>15</v>
      </c>
      <c r="F22" s="2" t="s">
        <v>16</v>
      </c>
      <c r="G22" s="2" t="s">
        <v>15</v>
      </c>
      <c r="H22" s="2" t="s">
        <v>15</v>
      </c>
      <c r="I22" s="2" t="s">
        <v>15</v>
      </c>
      <c r="K22" s="2" t="s">
        <v>15</v>
      </c>
      <c r="L22" s="2" t="s">
        <v>15</v>
      </c>
    </row>
    <row r="23" spans="1:14" ht="12.75" x14ac:dyDescent="0.2">
      <c r="A23" s="2" t="s">
        <v>14</v>
      </c>
      <c r="B23" s="2" t="s">
        <v>15</v>
      </c>
      <c r="C23" s="2" t="s">
        <v>15</v>
      </c>
      <c r="D23" s="2" t="s">
        <v>15</v>
      </c>
      <c r="F23" s="2" t="s">
        <v>44</v>
      </c>
      <c r="G23" s="2" t="s">
        <v>21</v>
      </c>
      <c r="H23" s="2" t="s">
        <v>15</v>
      </c>
      <c r="I23" s="2" t="s">
        <v>15</v>
      </c>
      <c r="J23" s="2"/>
      <c r="K23" s="2" t="s">
        <v>19</v>
      </c>
      <c r="L23" s="2" t="s">
        <v>15</v>
      </c>
      <c r="M23" s="2" t="s">
        <v>47</v>
      </c>
      <c r="N23" s="2" t="s">
        <v>48</v>
      </c>
    </row>
    <row r="24" spans="1:14" ht="12.75" x14ac:dyDescent="0.2">
      <c r="A24" s="2" t="s">
        <v>30</v>
      </c>
      <c r="B24" s="2" t="s">
        <v>15</v>
      </c>
      <c r="C24" s="2" t="s">
        <v>15</v>
      </c>
      <c r="D24" s="2" t="s">
        <v>15</v>
      </c>
      <c r="F24" s="2" t="s">
        <v>16</v>
      </c>
      <c r="G24" s="2" t="s">
        <v>19</v>
      </c>
      <c r="H24" s="2" t="s">
        <v>15</v>
      </c>
      <c r="I24" s="2" t="s">
        <v>15</v>
      </c>
      <c r="J24" s="2"/>
      <c r="K24" s="2" t="s">
        <v>15</v>
      </c>
      <c r="L24" s="2" t="s">
        <v>15</v>
      </c>
      <c r="M24" s="2" t="s">
        <v>49</v>
      </c>
      <c r="N24" s="2" t="s">
        <v>50</v>
      </c>
    </row>
    <row r="25" spans="1:14" ht="12.75" x14ac:dyDescent="0.2">
      <c r="A25" s="2" t="s">
        <v>14</v>
      </c>
      <c r="B25" s="2" t="s">
        <v>15</v>
      </c>
      <c r="C25" s="2" t="s">
        <v>26</v>
      </c>
      <c r="D25" s="2" t="s">
        <v>15</v>
      </c>
      <c r="E25" s="2" t="s">
        <v>23</v>
      </c>
      <c r="F25" s="2" t="s">
        <v>16</v>
      </c>
      <c r="G25" s="2" t="s">
        <v>15</v>
      </c>
      <c r="H25" s="2" t="s">
        <v>15</v>
      </c>
      <c r="I25" s="2" t="s">
        <v>15</v>
      </c>
      <c r="J25" s="2"/>
      <c r="K25" s="2" t="s">
        <v>19</v>
      </c>
      <c r="L25" s="2" t="s">
        <v>15</v>
      </c>
    </row>
    <row r="26" spans="1:14" ht="12.75" x14ac:dyDescent="0.2">
      <c r="A26" s="2" t="s">
        <v>30</v>
      </c>
      <c r="B26" s="2" t="s">
        <v>15</v>
      </c>
      <c r="C26" s="2" t="s">
        <v>15</v>
      </c>
      <c r="D26" s="2" t="s">
        <v>15</v>
      </c>
      <c r="F26" s="2" t="s">
        <v>44</v>
      </c>
      <c r="G26" s="2" t="s">
        <v>15</v>
      </c>
      <c r="H26" s="2" t="s">
        <v>15</v>
      </c>
      <c r="I26" s="2" t="s">
        <v>15</v>
      </c>
      <c r="J26" s="2"/>
      <c r="K26" s="2" t="s">
        <v>15</v>
      </c>
      <c r="L26" s="2" t="s">
        <v>15</v>
      </c>
    </row>
    <row r="27" spans="1:14" ht="12.75" x14ac:dyDescent="0.2">
      <c r="A27" s="2" t="s">
        <v>14</v>
      </c>
      <c r="B27" s="2" t="s">
        <v>26</v>
      </c>
      <c r="C27" s="2" t="s">
        <v>26</v>
      </c>
      <c r="D27" s="2" t="s">
        <v>15</v>
      </c>
      <c r="F27" s="2" t="s">
        <v>16</v>
      </c>
      <c r="G27" s="2" t="s">
        <v>15</v>
      </c>
      <c r="H27" s="2" t="s">
        <v>15</v>
      </c>
      <c r="I27" s="2" t="s">
        <v>15</v>
      </c>
      <c r="J27" s="2"/>
      <c r="K27" s="2" t="s">
        <v>19</v>
      </c>
      <c r="L27" s="2" t="s">
        <v>15</v>
      </c>
      <c r="N27" s="2" t="s">
        <v>52</v>
      </c>
    </row>
    <row r="28" spans="1:14" ht="12.75" x14ac:dyDescent="0.2">
      <c r="A28" s="2" t="s">
        <v>30</v>
      </c>
      <c r="B28" s="2" t="s">
        <v>15</v>
      </c>
      <c r="C28" s="2" t="s">
        <v>15</v>
      </c>
      <c r="D28" s="2" t="s">
        <v>15</v>
      </c>
      <c r="F28" s="2" t="s">
        <v>16</v>
      </c>
      <c r="G28" s="2" t="s">
        <v>19</v>
      </c>
      <c r="H28" s="2" t="s">
        <v>15</v>
      </c>
      <c r="I28" s="2" t="s">
        <v>15</v>
      </c>
      <c r="J28" s="2"/>
      <c r="K28" s="2" t="s">
        <v>19</v>
      </c>
      <c r="L28" s="2" t="s">
        <v>15</v>
      </c>
    </row>
    <row r="29" spans="1:14" ht="12.75" x14ac:dyDescent="0.2">
      <c r="A29" s="2" t="s">
        <v>30</v>
      </c>
      <c r="B29" s="2" t="s">
        <v>15</v>
      </c>
      <c r="C29" s="2" t="s">
        <v>15</v>
      </c>
      <c r="D29" s="2" t="s">
        <v>15</v>
      </c>
      <c r="F29" s="2" t="s">
        <v>16</v>
      </c>
      <c r="G29" s="2" t="s">
        <v>21</v>
      </c>
      <c r="H29" s="2" t="s">
        <v>21</v>
      </c>
      <c r="I29" s="2" t="s">
        <v>15</v>
      </c>
      <c r="J29" s="2"/>
      <c r="K29" s="2" t="s">
        <v>21</v>
      </c>
      <c r="L29" s="2" t="s">
        <v>15</v>
      </c>
      <c r="M29" s="2" t="s">
        <v>53</v>
      </c>
    </row>
    <row r="30" spans="1:14" ht="12.75" x14ac:dyDescent="0.2">
      <c r="A30" s="2" t="s">
        <v>14</v>
      </c>
      <c r="B30" s="2" t="s">
        <v>15</v>
      </c>
      <c r="C30" s="2" t="s">
        <v>15</v>
      </c>
      <c r="D30" s="2" t="s">
        <v>15</v>
      </c>
      <c r="F30" s="2" t="s">
        <v>16</v>
      </c>
      <c r="G30" s="2" t="s">
        <v>19</v>
      </c>
      <c r="H30" s="2" t="s">
        <v>15</v>
      </c>
      <c r="I30" s="2" t="s">
        <v>15</v>
      </c>
      <c r="J30" s="2"/>
      <c r="K30" s="2" t="s">
        <v>21</v>
      </c>
      <c r="L30" s="2" t="s">
        <v>15</v>
      </c>
      <c r="M30" s="2" t="s">
        <v>54</v>
      </c>
    </row>
    <row r="31" spans="1:14" ht="12.75" x14ac:dyDescent="0.2">
      <c r="A31" s="2" t="s">
        <v>14</v>
      </c>
      <c r="B31" s="2" t="s">
        <v>15</v>
      </c>
      <c r="C31" s="2" t="s">
        <v>15</v>
      </c>
      <c r="D31" s="2" t="s">
        <v>15</v>
      </c>
      <c r="F31" s="2" t="s">
        <v>16</v>
      </c>
      <c r="G31" s="2" t="s">
        <v>15</v>
      </c>
      <c r="H31" s="2" t="s">
        <v>15</v>
      </c>
      <c r="I31" s="2" t="s">
        <v>15</v>
      </c>
      <c r="J31" s="2"/>
      <c r="K31" s="2" t="s">
        <v>19</v>
      </c>
      <c r="L31" s="2" t="s">
        <v>15</v>
      </c>
    </row>
    <row r="32" spans="1:14" ht="12.75" x14ac:dyDescent="0.2">
      <c r="A32" s="2" t="s">
        <v>30</v>
      </c>
      <c r="B32" s="2" t="s">
        <v>15</v>
      </c>
      <c r="C32" s="2" t="s">
        <v>15</v>
      </c>
      <c r="D32" s="2" t="s">
        <v>15</v>
      </c>
      <c r="F32" s="2" t="s">
        <v>16</v>
      </c>
      <c r="G32" s="2" t="s">
        <v>19</v>
      </c>
      <c r="H32" s="2" t="s">
        <v>21</v>
      </c>
      <c r="I32" s="2" t="s">
        <v>15</v>
      </c>
      <c r="K32" s="2" t="s">
        <v>19</v>
      </c>
      <c r="L32" s="2" t="s">
        <v>15</v>
      </c>
      <c r="M32" s="2" t="s">
        <v>55</v>
      </c>
    </row>
    <row r="33" spans="1:14" ht="12.75" x14ac:dyDescent="0.2">
      <c r="A33" s="2" t="s">
        <v>14</v>
      </c>
      <c r="B33" s="2" t="s">
        <v>15</v>
      </c>
      <c r="C33" s="2" t="s">
        <v>15</v>
      </c>
      <c r="D33" s="2" t="s">
        <v>15</v>
      </c>
      <c r="F33" s="2" t="s">
        <v>16</v>
      </c>
      <c r="G33" s="2" t="s">
        <v>19</v>
      </c>
      <c r="H33" s="2" t="s">
        <v>15</v>
      </c>
      <c r="I33" s="2" t="s">
        <v>15</v>
      </c>
      <c r="K33" s="2" t="s">
        <v>15</v>
      </c>
      <c r="L33" s="2" t="s">
        <v>15</v>
      </c>
      <c r="N33" s="2" t="s">
        <v>56</v>
      </c>
    </row>
    <row r="34" spans="1:14" ht="12.75" x14ac:dyDescent="0.2">
      <c r="A34" s="2" t="s">
        <v>30</v>
      </c>
      <c r="B34" s="2" t="s">
        <v>21</v>
      </c>
      <c r="C34" s="2" t="s">
        <v>15</v>
      </c>
      <c r="D34" s="2" t="s">
        <v>15</v>
      </c>
      <c r="F34" s="2" t="s">
        <v>16</v>
      </c>
      <c r="G34" s="2" t="s">
        <v>19</v>
      </c>
      <c r="H34" s="2" t="s">
        <v>15</v>
      </c>
      <c r="I34" s="2" t="s">
        <v>17</v>
      </c>
      <c r="J34" s="2" t="s">
        <v>51</v>
      </c>
      <c r="K34" s="2" t="s">
        <v>19</v>
      </c>
      <c r="L34" s="2" t="s">
        <v>21</v>
      </c>
      <c r="M34" s="2" t="s">
        <v>57</v>
      </c>
      <c r="N34" s="2" t="s">
        <v>58</v>
      </c>
    </row>
    <row r="35" spans="1:14" ht="12.75" x14ac:dyDescent="0.2">
      <c r="A35" s="2" t="s">
        <v>14</v>
      </c>
      <c r="B35" s="2" t="s">
        <v>15</v>
      </c>
      <c r="C35" s="2" t="s">
        <v>15</v>
      </c>
      <c r="D35" s="2" t="s">
        <v>15</v>
      </c>
      <c r="E35" s="2"/>
      <c r="F35" s="2" t="s">
        <v>44</v>
      </c>
      <c r="G35" s="2" t="s">
        <v>15</v>
      </c>
      <c r="H35" s="2" t="s">
        <v>15</v>
      </c>
      <c r="I35" s="2" t="s">
        <v>17</v>
      </c>
      <c r="J35" s="2" t="s">
        <v>18</v>
      </c>
      <c r="K35" s="2" t="s">
        <v>15</v>
      </c>
      <c r="L35" s="2" t="s">
        <v>15</v>
      </c>
    </row>
    <row r="36" spans="1:14" ht="12.75" x14ac:dyDescent="0.2">
      <c r="A36" s="2" t="s">
        <v>30</v>
      </c>
      <c r="B36" s="2" t="s">
        <v>15</v>
      </c>
      <c r="C36" s="2" t="s">
        <v>15</v>
      </c>
      <c r="D36" s="2" t="s">
        <v>15</v>
      </c>
      <c r="F36" s="2" t="s">
        <v>16</v>
      </c>
      <c r="G36" s="2" t="s">
        <v>15</v>
      </c>
      <c r="H36" s="2" t="s">
        <v>15</v>
      </c>
      <c r="I36" s="2" t="s">
        <v>15</v>
      </c>
      <c r="K36" s="2" t="s">
        <v>15</v>
      </c>
      <c r="L36" s="2" t="s">
        <v>15</v>
      </c>
      <c r="M36" s="2" t="s">
        <v>59</v>
      </c>
      <c r="N36" s="2" t="s">
        <v>59</v>
      </c>
    </row>
    <row r="37" spans="1:14" ht="12.75" x14ac:dyDescent="0.2">
      <c r="A37" s="2" t="s">
        <v>14</v>
      </c>
      <c r="B37" s="2" t="s">
        <v>15</v>
      </c>
      <c r="C37" s="2" t="s">
        <v>15</v>
      </c>
      <c r="D37" s="2" t="s">
        <v>15</v>
      </c>
      <c r="F37" s="2" t="s">
        <v>16</v>
      </c>
      <c r="G37" s="2" t="s">
        <v>15</v>
      </c>
      <c r="H37" s="2" t="s">
        <v>15</v>
      </c>
      <c r="I37" s="2" t="s">
        <v>15</v>
      </c>
      <c r="J37" s="2"/>
      <c r="K37" s="2" t="s">
        <v>15</v>
      </c>
      <c r="L37" s="2" t="s">
        <v>15</v>
      </c>
      <c r="M37" s="2" t="s">
        <v>60</v>
      </c>
      <c r="N37" s="2" t="s">
        <v>61</v>
      </c>
    </row>
    <row r="38" spans="1:14" ht="12.75" x14ac:dyDescent="0.2">
      <c r="A38" s="2" t="s">
        <v>30</v>
      </c>
      <c r="B38" s="2" t="s">
        <v>15</v>
      </c>
      <c r="C38" s="2" t="s">
        <v>15</v>
      </c>
      <c r="D38" s="2" t="s">
        <v>15</v>
      </c>
      <c r="F38" s="2" t="s">
        <v>16</v>
      </c>
      <c r="G38" s="2" t="s">
        <v>15</v>
      </c>
      <c r="H38" s="2" t="s">
        <v>15</v>
      </c>
      <c r="I38" s="2" t="s">
        <v>15</v>
      </c>
      <c r="J38" s="2"/>
      <c r="K38" s="2" t="s">
        <v>15</v>
      </c>
      <c r="L38" s="2" t="s">
        <v>15</v>
      </c>
      <c r="M38" s="2" t="s">
        <v>62</v>
      </c>
    </row>
    <row r="39" spans="1:14" ht="12.75" x14ac:dyDescent="0.2">
      <c r="A39" s="2" t="s">
        <v>14</v>
      </c>
      <c r="B39" s="2" t="s">
        <v>15</v>
      </c>
      <c r="C39" s="2" t="s">
        <v>15</v>
      </c>
      <c r="D39" s="2" t="s">
        <v>22</v>
      </c>
      <c r="E39" s="2" t="s">
        <v>38</v>
      </c>
      <c r="F39" s="2" t="s">
        <v>16</v>
      </c>
      <c r="G39" s="2" t="s">
        <v>19</v>
      </c>
      <c r="H39" s="2" t="s">
        <v>15</v>
      </c>
      <c r="I39" s="2" t="s">
        <v>15</v>
      </c>
      <c r="J39" s="2"/>
      <c r="K39" s="2" t="s">
        <v>15</v>
      </c>
      <c r="L39" s="2" t="s">
        <v>21</v>
      </c>
    </row>
    <row r="40" spans="1:14" ht="12.75" x14ac:dyDescent="0.2">
      <c r="A40" s="2" t="s">
        <v>30</v>
      </c>
      <c r="B40" s="2" t="s">
        <v>15</v>
      </c>
      <c r="C40" s="2" t="s">
        <v>26</v>
      </c>
      <c r="D40" s="2" t="s">
        <v>15</v>
      </c>
      <c r="F40" s="2" t="s">
        <v>16</v>
      </c>
      <c r="G40" s="2" t="s">
        <v>19</v>
      </c>
      <c r="H40" s="2" t="s">
        <v>15</v>
      </c>
      <c r="I40" s="2" t="s">
        <v>15</v>
      </c>
      <c r="J40" s="2"/>
      <c r="K40" s="2" t="s">
        <v>15</v>
      </c>
      <c r="L40" s="2" t="s">
        <v>15</v>
      </c>
    </row>
    <row r="41" spans="1:14" ht="12.75" x14ac:dyDescent="0.2">
      <c r="A41" s="2" t="s">
        <v>30</v>
      </c>
      <c r="B41" s="2" t="s">
        <v>15</v>
      </c>
      <c r="C41" s="2" t="s">
        <v>15</v>
      </c>
      <c r="D41" s="2" t="s">
        <v>15</v>
      </c>
      <c r="F41" s="2" t="s">
        <v>16</v>
      </c>
      <c r="G41" s="2" t="s">
        <v>15</v>
      </c>
      <c r="H41" s="2" t="s">
        <v>15</v>
      </c>
      <c r="I41" s="2" t="s">
        <v>15</v>
      </c>
      <c r="K41" s="2" t="s">
        <v>15</v>
      </c>
      <c r="L41" s="2" t="s">
        <v>15</v>
      </c>
    </row>
    <row r="42" spans="1:14" ht="12.75" x14ac:dyDescent="0.2">
      <c r="A42" s="2" t="s">
        <v>30</v>
      </c>
      <c r="B42" s="2" t="s">
        <v>15</v>
      </c>
      <c r="C42" s="2" t="s">
        <v>15</v>
      </c>
      <c r="D42" s="2" t="s">
        <v>15</v>
      </c>
      <c r="E42" s="2"/>
      <c r="F42" s="2" t="s">
        <v>16</v>
      </c>
      <c r="G42" s="2" t="s">
        <v>15</v>
      </c>
      <c r="H42" s="2" t="s">
        <v>15</v>
      </c>
      <c r="I42" s="2" t="s">
        <v>15</v>
      </c>
      <c r="K42" s="2" t="s">
        <v>15</v>
      </c>
      <c r="L42" s="2" t="s">
        <v>15</v>
      </c>
    </row>
    <row r="43" spans="1:14" ht="12.75" x14ac:dyDescent="0.2">
      <c r="A43" s="2" t="s">
        <v>30</v>
      </c>
      <c r="B43" s="2" t="s">
        <v>15</v>
      </c>
      <c r="C43" s="2" t="s">
        <v>15</v>
      </c>
      <c r="D43" s="2" t="s">
        <v>15</v>
      </c>
      <c r="F43" s="2" t="s">
        <v>16</v>
      </c>
      <c r="G43" s="2" t="s">
        <v>19</v>
      </c>
      <c r="H43" s="2" t="s">
        <v>15</v>
      </c>
      <c r="I43" s="2" t="s">
        <v>15</v>
      </c>
      <c r="K43" s="2" t="s">
        <v>19</v>
      </c>
      <c r="L43" s="2" t="s">
        <v>15</v>
      </c>
    </row>
    <row r="44" spans="1:14" ht="12.75" x14ac:dyDescent="0.2">
      <c r="A44" s="2" t="s">
        <v>14</v>
      </c>
      <c r="B44" s="2" t="s">
        <v>15</v>
      </c>
      <c r="C44" s="2" t="s">
        <v>15</v>
      </c>
      <c r="D44" s="2" t="s">
        <v>22</v>
      </c>
      <c r="E44" s="2" t="s">
        <v>38</v>
      </c>
      <c r="F44" s="2" t="s">
        <v>16</v>
      </c>
      <c r="G44" s="2" t="s">
        <v>15</v>
      </c>
      <c r="H44" s="2" t="s">
        <v>15</v>
      </c>
      <c r="I44" s="2" t="s">
        <v>15</v>
      </c>
      <c r="J44" s="2"/>
      <c r="K44" s="2" t="s">
        <v>15</v>
      </c>
      <c r="L44" s="2" t="s">
        <v>15</v>
      </c>
      <c r="M44" s="2" t="s">
        <v>63</v>
      </c>
      <c r="N44" s="2" t="s">
        <v>64</v>
      </c>
    </row>
    <row r="45" spans="1:14" ht="12.75" x14ac:dyDescent="0.2">
      <c r="A45" s="2" t="s">
        <v>30</v>
      </c>
      <c r="B45" s="2" t="s">
        <v>15</v>
      </c>
      <c r="C45" s="2" t="s">
        <v>15</v>
      </c>
      <c r="D45" s="2" t="s">
        <v>15</v>
      </c>
      <c r="F45" s="2" t="s">
        <v>16</v>
      </c>
      <c r="G45" s="2" t="s">
        <v>19</v>
      </c>
      <c r="H45" s="2" t="s">
        <v>15</v>
      </c>
      <c r="I45" s="2" t="s">
        <v>15</v>
      </c>
      <c r="K45" s="2" t="s">
        <v>19</v>
      </c>
      <c r="L45" s="2" t="s">
        <v>15</v>
      </c>
    </row>
    <row r="46" spans="1:14" ht="12.75" x14ac:dyDescent="0.2">
      <c r="A46" s="2" t="s">
        <v>65</v>
      </c>
      <c r="B46" s="2" t="s">
        <v>15</v>
      </c>
      <c r="C46" s="2" t="s">
        <v>15</v>
      </c>
      <c r="D46" s="2" t="s">
        <v>15</v>
      </c>
      <c r="F46" s="2" t="s">
        <v>44</v>
      </c>
      <c r="G46" s="2" t="s">
        <v>15</v>
      </c>
      <c r="H46" s="2" t="s">
        <v>15</v>
      </c>
      <c r="I46" s="2" t="s">
        <v>17</v>
      </c>
      <c r="J46" s="2" t="s">
        <v>29</v>
      </c>
      <c r="K46" s="2" t="s">
        <v>21</v>
      </c>
      <c r="L46" s="2" t="s">
        <v>15</v>
      </c>
      <c r="M46" s="2" t="s">
        <v>66</v>
      </c>
      <c r="N46" s="2" t="s">
        <v>59</v>
      </c>
    </row>
    <row r="47" spans="1:14" ht="12.75" x14ac:dyDescent="0.2">
      <c r="A47" s="2" t="s">
        <v>14</v>
      </c>
      <c r="B47" s="2" t="s">
        <v>15</v>
      </c>
      <c r="C47" s="2" t="s">
        <v>15</v>
      </c>
      <c r="D47" s="2" t="s">
        <v>15</v>
      </c>
      <c r="F47" s="2" t="s">
        <v>16</v>
      </c>
      <c r="G47" s="2" t="s">
        <v>15</v>
      </c>
      <c r="H47" s="2" t="s">
        <v>15</v>
      </c>
      <c r="I47" s="2" t="s">
        <v>15</v>
      </c>
      <c r="K47" s="2" t="s">
        <v>15</v>
      </c>
      <c r="L47" s="2" t="s">
        <v>15</v>
      </c>
    </row>
    <row r="48" spans="1:14" ht="12.75" x14ac:dyDescent="0.2">
      <c r="A48" s="2" t="s">
        <v>30</v>
      </c>
      <c r="B48" s="2" t="s">
        <v>21</v>
      </c>
      <c r="C48" s="2" t="s">
        <v>15</v>
      </c>
      <c r="D48" s="2" t="s">
        <v>15</v>
      </c>
      <c r="E48" s="2"/>
      <c r="F48" s="2" t="s">
        <v>16</v>
      </c>
      <c r="G48" s="2" t="s">
        <v>21</v>
      </c>
      <c r="H48" s="2" t="s">
        <v>21</v>
      </c>
      <c r="I48" s="2" t="s">
        <v>21</v>
      </c>
      <c r="J48" s="2" t="s">
        <v>51</v>
      </c>
      <c r="K48" s="2" t="s">
        <v>19</v>
      </c>
      <c r="L48" s="2" t="s">
        <v>15</v>
      </c>
    </row>
    <row r="49" spans="1:14" ht="12.75" x14ac:dyDescent="0.2">
      <c r="A49" s="2" t="s">
        <v>14</v>
      </c>
      <c r="B49" s="2" t="s">
        <v>15</v>
      </c>
      <c r="C49" s="2" t="s">
        <v>15</v>
      </c>
      <c r="D49" s="2" t="s">
        <v>15</v>
      </c>
      <c r="F49" s="2" t="s">
        <v>16</v>
      </c>
      <c r="G49" s="2" t="s">
        <v>15</v>
      </c>
      <c r="H49" s="2" t="s">
        <v>15</v>
      </c>
      <c r="I49" s="2" t="s">
        <v>15</v>
      </c>
      <c r="K49" s="2" t="s">
        <v>15</v>
      </c>
      <c r="L49" s="2" t="s">
        <v>15</v>
      </c>
    </row>
    <row r="50" spans="1:14" ht="12.75" x14ac:dyDescent="0.2">
      <c r="A50" s="2" t="s">
        <v>14</v>
      </c>
      <c r="B50" s="2" t="s">
        <v>15</v>
      </c>
      <c r="C50" s="2" t="s">
        <v>15</v>
      </c>
      <c r="D50" s="2" t="s">
        <v>15</v>
      </c>
      <c r="F50" s="2" t="s">
        <v>16</v>
      </c>
      <c r="G50" s="2" t="s">
        <v>15</v>
      </c>
      <c r="H50" s="2" t="s">
        <v>15</v>
      </c>
      <c r="I50" s="2" t="s">
        <v>17</v>
      </c>
      <c r="J50" s="2" t="s">
        <v>29</v>
      </c>
      <c r="K50" s="2" t="s">
        <v>21</v>
      </c>
      <c r="L50" s="2" t="s">
        <v>15</v>
      </c>
      <c r="M50" s="2" t="s">
        <v>67</v>
      </c>
      <c r="N50" s="2" t="s">
        <v>68</v>
      </c>
    </row>
    <row r="51" spans="1:14" ht="12.75" x14ac:dyDescent="0.2">
      <c r="A51" s="2" t="s">
        <v>30</v>
      </c>
      <c r="B51" s="2" t="s">
        <v>15</v>
      </c>
      <c r="C51" s="2" t="s">
        <v>15</v>
      </c>
      <c r="D51" s="2" t="s">
        <v>15</v>
      </c>
      <c r="F51" s="2" t="s">
        <v>16</v>
      </c>
      <c r="G51" s="2" t="s">
        <v>15</v>
      </c>
      <c r="H51" s="2" t="s">
        <v>15</v>
      </c>
      <c r="I51" s="2" t="s">
        <v>15</v>
      </c>
      <c r="K51" s="2" t="s">
        <v>15</v>
      </c>
      <c r="L51" s="2" t="s">
        <v>15</v>
      </c>
    </row>
    <row r="52" spans="1:14" ht="12.75" x14ac:dyDescent="0.2">
      <c r="A52" s="2" t="s">
        <v>30</v>
      </c>
      <c r="B52" s="2" t="s">
        <v>15</v>
      </c>
      <c r="C52" s="2" t="s">
        <v>26</v>
      </c>
      <c r="D52" s="2" t="s">
        <v>15</v>
      </c>
      <c r="F52" s="2" t="s">
        <v>16</v>
      </c>
      <c r="G52" s="2" t="s">
        <v>19</v>
      </c>
      <c r="H52" s="2" t="s">
        <v>21</v>
      </c>
      <c r="I52" s="2" t="s">
        <v>17</v>
      </c>
      <c r="J52" s="2" t="s">
        <v>29</v>
      </c>
      <c r="K52" s="2" t="s">
        <v>15</v>
      </c>
      <c r="L52" s="2" t="s">
        <v>15</v>
      </c>
    </row>
    <row r="53" spans="1:14" ht="12.75" x14ac:dyDescent="0.2">
      <c r="A53" s="2" t="s">
        <v>14</v>
      </c>
      <c r="B53" s="2" t="s">
        <v>15</v>
      </c>
      <c r="C53" s="2" t="s">
        <v>15</v>
      </c>
      <c r="D53" s="2" t="s">
        <v>15</v>
      </c>
      <c r="F53" s="2" t="s">
        <v>16</v>
      </c>
      <c r="G53" s="2" t="s">
        <v>15</v>
      </c>
      <c r="H53" s="2" t="s">
        <v>15</v>
      </c>
      <c r="I53" s="2" t="s">
        <v>15</v>
      </c>
      <c r="K53" s="2" t="s">
        <v>15</v>
      </c>
      <c r="L53" s="2" t="s">
        <v>15</v>
      </c>
    </row>
    <row r="54" spans="1:14" ht="12.75" x14ac:dyDescent="0.2">
      <c r="A54" s="2" t="s">
        <v>65</v>
      </c>
      <c r="B54" s="2" t="s">
        <v>26</v>
      </c>
      <c r="C54" s="2" t="s">
        <v>15</v>
      </c>
      <c r="D54" s="2" t="s">
        <v>15</v>
      </c>
      <c r="E54" s="2"/>
      <c r="F54" s="2" t="s">
        <v>16</v>
      </c>
      <c r="G54" s="2" t="s">
        <v>21</v>
      </c>
      <c r="H54" s="2" t="s">
        <v>15</v>
      </c>
      <c r="I54" s="2" t="s">
        <v>21</v>
      </c>
      <c r="J54" s="2"/>
      <c r="K54" s="2" t="s">
        <v>15</v>
      </c>
      <c r="L54" s="2" t="s">
        <v>15</v>
      </c>
      <c r="M54" s="2" t="s">
        <v>69</v>
      </c>
    </row>
    <row r="55" spans="1:14" ht="12.75" x14ac:dyDescent="0.2">
      <c r="A55" s="2" t="s">
        <v>14</v>
      </c>
      <c r="B55" s="2" t="s">
        <v>15</v>
      </c>
      <c r="C55" s="2" t="s">
        <v>15</v>
      </c>
      <c r="D55" s="2" t="s">
        <v>15</v>
      </c>
      <c r="F55" s="2" t="s">
        <v>44</v>
      </c>
      <c r="G55" s="2" t="s">
        <v>15</v>
      </c>
      <c r="H55" s="2" t="s">
        <v>15</v>
      </c>
      <c r="I55" s="2" t="s">
        <v>15</v>
      </c>
      <c r="K55" s="2" t="s">
        <v>15</v>
      </c>
      <c r="L55" s="2" t="s">
        <v>15</v>
      </c>
    </row>
    <row r="56" spans="1:14" ht="12.75" x14ac:dyDescent="0.2">
      <c r="A56" s="2" t="s">
        <v>14</v>
      </c>
      <c r="B56" s="2" t="s">
        <v>21</v>
      </c>
      <c r="C56" s="2" t="s">
        <v>15</v>
      </c>
      <c r="D56" s="2" t="s">
        <v>15</v>
      </c>
      <c r="F56" s="2" t="s">
        <v>16</v>
      </c>
      <c r="G56" s="2" t="s">
        <v>21</v>
      </c>
      <c r="H56" s="2" t="s">
        <v>15</v>
      </c>
      <c r="I56" s="2" t="s">
        <v>15</v>
      </c>
      <c r="K56" s="2" t="s">
        <v>15</v>
      </c>
      <c r="L56" s="2" t="s">
        <v>15</v>
      </c>
    </row>
    <row r="57" spans="1:14" ht="12.75" x14ac:dyDescent="0.2">
      <c r="A57" s="2" t="s">
        <v>65</v>
      </c>
      <c r="B57" s="2" t="s">
        <v>15</v>
      </c>
      <c r="C57" s="2" t="s">
        <v>15</v>
      </c>
      <c r="D57" s="2" t="s">
        <v>15</v>
      </c>
      <c r="F57" s="2" t="s">
        <v>16</v>
      </c>
      <c r="G57" s="2" t="s">
        <v>19</v>
      </c>
      <c r="H57" s="2" t="s">
        <v>15</v>
      </c>
      <c r="I57" s="2" t="s">
        <v>15</v>
      </c>
      <c r="K57" s="2" t="s">
        <v>15</v>
      </c>
      <c r="L57" s="2" t="s">
        <v>15</v>
      </c>
    </row>
    <row r="58" spans="1:14" ht="12.75" x14ac:dyDescent="0.2">
      <c r="A58" s="2" t="s">
        <v>30</v>
      </c>
      <c r="B58" s="2" t="s">
        <v>15</v>
      </c>
      <c r="C58" s="2" t="s">
        <v>15</v>
      </c>
      <c r="D58" s="2" t="s">
        <v>15</v>
      </c>
      <c r="E58" s="2"/>
      <c r="F58" s="2" t="s">
        <v>16</v>
      </c>
      <c r="G58" s="2" t="s">
        <v>19</v>
      </c>
      <c r="H58" s="2" t="s">
        <v>15</v>
      </c>
      <c r="I58" s="2" t="s">
        <v>15</v>
      </c>
      <c r="J58" s="2"/>
      <c r="K58" s="2" t="s">
        <v>15</v>
      </c>
      <c r="L58" s="2" t="s">
        <v>21</v>
      </c>
    </row>
    <row r="59" spans="1:14" ht="12.75" x14ac:dyDescent="0.2">
      <c r="A59" s="2" t="s">
        <v>30</v>
      </c>
      <c r="B59" s="2" t="s">
        <v>26</v>
      </c>
      <c r="C59" s="2" t="s">
        <v>21</v>
      </c>
      <c r="D59" s="2" t="s">
        <v>15</v>
      </c>
      <c r="F59" s="2" t="s">
        <v>16</v>
      </c>
      <c r="G59" s="2" t="s">
        <v>19</v>
      </c>
      <c r="H59" s="2" t="s">
        <v>15</v>
      </c>
      <c r="I59" s="2" t="s">
        <v>15</v>
      </c>
      <c r="J59" s="2"/>
      <c r="K59" s="2" t="s">
        <v>15</v>
      </c>
      <c r="L59" s="2" t="s">
        <v>21</v>
      </c>
      <c r="M59" s="2" t="s">
        <v>70</v>
      </c>
      <c r="N59" s="2" t="s">
        <v>71</v>
      </c>
    </row>
    <row r="60" spans="1:14" ht="12.75" x14ac:dyDescent="0.2">
      <c r="A60" s="2" t="s">
        <v>30</v>
      </c>
      <c r="B60" s="2" t="s">
        <v>15</v>
      </c>
      <c r="C60" s="2" t="s">
        <v>26</v>
      </c>
      <c r="D60" s="2" t="s">
        <v>15</v>
      </c>
      <c r="F60" s="2" t="s">
        <v>16</v>
      </c>
      <c r="G60" s="2" t="s">
        <v>19</v>
      </c>
      <c r="H60" s="2" t="s">
        <v>15</v>
      </c>
      <c r="I60" s="2" t="s">
        <v>15</v>
      </c>
      <c r="J60" s="2"/>
      <c r="K60" s="2" t="s">
        <v>19</v>
      </c>
      <c r="L60" s="2" t="s">
        <v>15</v>
      </c>
    </row>
    <row r="61" spans="1:14" ht="12.75" x14ac:dyDescent="0.2">
      <c r="A61" s="2" t="s">
        <v>30</v>
      </c>
      <c r="B61" s="2" t="s">
        <v>15</v>
      </c>
      <c r="C61" s="2" t="s">
        <v>15</v>
      </c>
      <c r="D61" s="2" t="s">
        <v>15</v>
      </c>
      <c r="F61" s="2" t="s">
        <v>16</v>
      </c>
      <c r="G61" s="2" t="s">
        <v>15</v>
      </c>
      <c r="H61" s="2" t="s">
        <v>15</v>
      </c>
      <c r="I61" s="2" t="s">
        <v>15</v>
      </c>
      <c r="K61" s="2" t="s">
        <v>15</v>
      </c>
      <c r="L61" s="2" t="s">
        <v>15</v>
      </c>
    </row>
    <row r="62" spans="1:14" ht="12.75" x14ac:dyDescent="0.2">
      <c r="A62" s="2" t="s">
        <v>14</v>
      </c>
      <c r="B62" s="2" t="s">
        <v>15</v>
      </c>
      <c r="C62" s="2" t="s">
        <v>15</v>
      </c>
      <c r="D62" s="2" t="s">
        <v>15</v>
      </c>
      <c r="F62" s="2" t="s">
        <v>16</v>
      </c>
      <c r="G62" s="2" t="s">
        <v>19</v>
      </c>
      <c r="H62" s="2" t="s">
        <v>15</v>
      </c>
      <c r="I62" s="2" t="s">
        <v>15</v>
      </c>
      <c r="K62" s="2" t="s">
        <v>19</v>
      </c>
      <c r="L62" s="2" t="s">
        <v>15</v>
      </c>
    </row>
    <row r="63" spans="1:14" ht="12.75" x14ac:dyDescent="0.2">
      <c r="A63" s="2" t="s">
        <v>30</v>
      </c>
      <c r="B63" s="2" t="s">
        <v>15</v>
      </c>
      <c r="C63" s="2" t="s">
        <v>15</v>
      </c>
      <c r="D63" s="2" t="s">
        <v>15</v>
      </c>
      <c r="F63" s="2" t="s">
        <v>16</v>
      </c>
      <c r="G63" s="2" t="s">
        <v>19</v>
      </c>
      <c r="H63" s="2" t="s">
        <v>15</v>
      </c>
      <c r="I63" s="2" t="s">
        <v>15</v>
      </c>
      <c r="J63" s="2"/>
      <c r="K63" s="2" t="s">
        <v>19</v>
      </c>
      <c r="L63" s="2" t="s">
        <v>15</v>
      </c>
    </row>
    <row r="64" spans="1:14" ht="12.75" x14ac:dyDescent="0.2">
      <c r="A64" s="2" t="s">
        <v>30</v>
      </c>
      <c r="B64" s="2" t="s">
        <v>15</v>
      </c>
      <c r="C64" s="2" t="s">
        <v>15</v>
      </c>
      <c r="D64" s="2" t="s">
        <v>15</v>
      </c>
      <c r="F64" s="2" t="s">
        <v>16</v>
      </c>
      <c r="G64" s="2" t="s">
        <v>15</v>
      </c>
      <c r="H64" s="2" t="s">
        <v>15</v>
      </c>
      <c r="I64" s="2" t="s">
        <v>15</v>
      </c>
      <c r="K64" s="2" t="s">
        <v>15</v>
      </c>
      <c r="L64" s="2" t="s">
        <v>15</v>
      </c>
    </row>
  </sheetData>
  <autoFilter ref="A1:N6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2"/>
  <sheetViews>
    <sheetView topLeftCell="A22" zoomScale="120" zoomScaleNormal="120" workbookViewId="0">
      <selection sqref="A1:W102"/>
    </sheetView>
  </sheetViews>
  <sheetFormatPr defaultRowHeight="12.75" x14ac:dyDescent="0.2"/>
  <cols>
    <col min="1" max="1" width="47.7109375" customWidth="1"/>
    <col min="2" max="3" width="18.140625" customWidth="1"/>
    <col min="4" max="23" width="1" customWidth="1"/>
    <col min="24" max="28" width="3" customWidth="1"/>
  </cols>
  <sheetData>
    <row r="1" spans="1:23" ht="15.75" x14ac:dyDescent="0.2">
      <c r="A1" s="20" t="s">
        <v>72</v>
      </c>
      <c r="B1" s="20"/>
      <c r="C1" s="20"/>
      <c r="D1">
        <v>1</v>
      </c>
      <c r="E1">
        <v>2</v>
      </c>
      <c r="F1">
        <v>3</v>
      </c>
      <c r="G1">
        <v>4</v>
      </c>
      <c r="H1">
        <v>5</v>
      </c>
      <c r="I1">
        <v>6</v>
      </c>
      <c r="J1">
        <v>7</v>
      </c>
      <c r="K1">
        <v>8</v>
      </c>
      <c r="L1">
        <v>9</v>
      </c>
      <c r="M1">
        <v>10</v>
      </c>
      <c r="N1">
        <v>11</v>
      </c>
      <c r="O1">
        <v>12</v>
      </c>
      <c r="P1">
        <v>13</v>
      </c>
      <c r="Q1">
        <v>14</v>
      </c>
      <c r="R1">
        <v>15</v>
      </c>
      <c r="S1">
        <v>16</v>
      </c>
      <c r="T1">
        <v>17</v>
      </c>
      <c r="U1">
        <v>18</v>
      </c>
      <c r="V1">
        <v>19</v>
      </c>
      <c r="W1">
        <v>20</v>
      </c>
    </row>
    <row r="2" spans="1:23" ht="15.75" x14ac:dyDescent="0.2">
      <c r="A2" s="6" t="s">
        <v>103</v>
      </c>
      <c r="B2" s="6" t="s">
        <v>105</v>
      </c>
      <c r="C2" s="6" t="s">
        <v>104</v>
      </c>
    </row>
    <row r="3" spans="1:23" ht="31.5" x14ac:dyDescent="0.2">
      <c r="A3" s="14" t="s">
        <v>73</v>
      </c>
      <c r="B3" s="15"/>
      <c r="C3" s="15"/>
    </row>
    <row r="4" spans="1:23" ht="15.75" x14ac:dyDescent="0.2">
      <c r="A4" s="4" t="s">
        <v>74</v>
      </c>
      <c r="B4" s="3">
        <f>COUNTIF('Ответы на форму (1)'!B2:B62,"да")</f>
        <v>51</v>
      </c>
      <c r="C4" s="7">
        <f>B4/63</f>
        <v>0.80952380952380953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23" ht="15.75" x14ac:dyDescent="0.2">
      <c r="A5" s="4" t="s">
        <v>75</v>
      </c>
      <c r="B5" s="3">
        <f>COUNTIF('Ответы на форму (1)'!B2:B63,"нет")</f>
        <v>5</v>
      </c>
      <c r="C5" s="7">
        <f t="shared" ref="C5:C55" si="0">B5/63</f>
        <v>7.9365079365079361E-2</v>
      </c>
      <c r="D5" s="9"/>
      <c r="E5" s="9"/>
    </row>
    <row r="6" spans="1:23" ht="15.75" x14ac:dyDescent="0.2">
      <c r="A6" s="4" t="s">
        <v>76</v>
      </c>
      <c r="B6" s="3">
        <f>COUNTIF('Ответы на форму (1)'!B2:B64,"затр*")</f>
        <v>5</v>
      </c>
      <c r="C6" s="7">
        <f t="shared" si="0"/>
        <v>7.9365079365079361E-2</v>
      </c>
      <c r="D6" s="10"/>
      <c r="E6" s="10"/>
      <c r="F6" s="10"/>
      <c r="G6" s="10"/>
    </row>
    <row r="7" spans="1:23" ht="15.75" x14ac:dyDescent="0.2">
      <c r="A7" s="16"/>
      <c r="B7" s="15"/>
      <c r="C7" s="17"/>
    </row>
    <row r="8" spans="1:23" ht="31.5" x14ac:dyDescent="0.2">
      <c r="A8" s="18" t="s">
        <v>77</v>
      </c>
      <c r="B8" s="15"/>
      <c r="C8" s="17"/>
    </row>
    <row r="9" spans="1:23" ht="15.75" x14ac:dyDescent="0.2">
      <c r="A9" s="4" t="s">
        <v>74</v>
      </c>
      <c r="B9" s="3">
        <f>COUNTIF('Ответы на форму (1)'!C2:C62,"да")</f>
        <v>54</v>
      </c>
      <c r="C9" s="7">
        <f t="shared" si="0"/>
        <v>0.8571428571428571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3" ht="15.75" x14ac:dyDescent="0.2">
      <c r="A10" s="4" t="s">
        <v>75</v>
      </c>
      <c r="B10" s="3">
        <f>COUNTIF('Ответы на форму (1)'!C2:C63,"нет")</f>
        <v>2</v>
      </c>
      <c r="C10" s="7">
        <f t="shared" si="0"/>
        <v>3.1746031746031744E-2</v>
      </c>
    </row>
    <row r="11" spans="1:23" ht="15.75" x14ac:dyDescent="0.2">
      <c r="A11" s="4" t="s">
        <v>76</v>
      </c>
      <c r="B11" s="3">
        <f>COUNTIF('Ответы на форму (1)'!C2:C64,"за*")</f>
        <v>5</v>
      </c>
      <c r="C11" s="7">
        <f t="shared" si="0"/>
        <v>7.9365079365079361E-2</v>
      </c>
      <c r="D11" s="10"/>
      <c r="E11" s="10"/>
      <c r="F11" s="10"/>
    </row>
    <row r="12" spans="1:23" ht="15.75" x14ac:dyDescent="0.2">
      <c r="A12" s="16"/>
      <c r="B12" s="15"/>
      <c r="C12" s="17"/>
    </row>
    <row r="13" spans="1:23" ht="15.75" x14ac:dyDescent="0.2">
      <c r="A13" s="5" t="s">
        <v>78</v>
      </c>
      <c r="B13" s="3"/>
      <c r="C13" s="7"/>
    </row>
    <row r="14" spans="1:23" ht="15.75" x14ac:dyDescent="0.2">
      <c r="A14" s="4" t="s">
        <v>74</v>
      </c>
      <c r="B14" s="3">
        <f>COUNTIF('Ответы на форму (1)'!D2:D62,"да")</f>
        <v>59</v>
      </c>
      <c r="C14" s="7">
        <f t="shared" si="0"/>
        <v>0.93650793650793651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3" ht="15.75" x14ac:dyDescent="0.2">
      <c r="A15" s="4" t="s">
        <v>75</v>
      </c>
      <c r="B15" s="3">
        <f>COUNTIF('Ответы на форму (1)'!D2:D63,"нет")</f>
        <v>2</v>
      </c>
      <c r="C15" s="7">
        <f t="shared" si="0"/>
        <v>3.1746031746031744E-2</v>
      </c>
      <c r="D15" s="12"/>
      <c r="E15" s="12"/>
    </row>
    <row r="16" spans="1:23" ht="15.75" x14ac:dyDescent="0.2">
      <c r="A16" s="16" t="s">
        <v>79</v>
      </c>
      <c r="B16" s="15"/>
      <c r="C16" s="17"/>
    </row>
    <row r="17" spans="1:21" ht="15.75" x14ac:dyDescent="0.2">
      <c r="A17" s="4" t="s">
        <v>80</v>
      </c>
      <c r="B17" s="3">
        <f>COUNTIF('Ответы на форму (1)'!E2:E62,"не нр*")</f>
        <v>1</v>
      </c>
      <c r="C17" s="7">
        <f t="shared" si="0"/>
        <v>1.5873015873015872E-2</v>
      </c>
      <c r="D17" s="8"/>
    </row>
    <row r="18" spans="1:21" ht="15.75" x14ac:dyDescent="0.2">
      <c r="A18" s="4" t="s">
        <v>81</v>
      </c>
      <c r="B18" s="3">
        <f>COUNTIF('Ответы на форму (1)'!E2:E63,"не ус*")</f>
        <v>0</v>
      </c>
      <c r="C18" s="7">
        <f t="shared" si="0"/>
        <v>0</v>
      </c>
    </row>
    <row r="19" spans="1:21" ht="15.75" x14ac:dyDescent="0.2">
      <c r="A19" s="4" t="s">
        <v>82</v>
      </c>
      <c r="B19" s="3">
        <f>COUNTIF('Ответы на форму (1)'!E2:E64,"пит*")</f>
        <v>3</v>
      </c>
      <c r="C19" s="7">
        <f t="shared" si="0"/>
        <v>4.7619047619047616E-2</v>
      </c>
      <c r="D19" s="10"/>
    </row>
    <row r="20" spans="1:21" ht="15.75" x14ac:dyDescent="0.2">
      <c r="A20" s="4" t="s">
        <v>91</v>
      </c>
      <c r="B20" s="3">
        <f>COUNTIF('Ответы на форму (1)'!E2:E65,"не нр*")</f>
        <v>1</v>
      </c>
      <c r="C20" s="7">
        <f t="shared" si="0"/>
        <v>1.5873015873015872E-2</v>
      </c>
      <c r="D20" s="12"/>
    </row>
    <row r="21" spans="1:21" ht="15.75" x14ac:dyDescent="0.2">
      <c r="A21" s="16"/>
      <c r="B21" s="15"/>
      <c r="C21" s="17"/>
    </row>
    <row r="22" spans="1:21" ht="15.75" x14ac:dyDescent="0.2">
      <c r="A22" s="16" t="s">
        <v>83</v>
      </c>
      <c r="B22" s="15"/>
      <c r="C22" s="17"/>
    </row>
    <row r="23" spans="1:21" ht="15.75" x14ac:dyDescent="0.2">
      <c r="A23" s="4" t="s">
        <v>84</v>
      </c>
      <c r="B23" s="3">
        <f>COUNTIF('Ответы на форму (1)'!F2:F64,"горячий за*")</f>
        <v>0</v>
      </c>
      <c r="C23" s="7">
        <f t="shared" si="0"/>
        <v>0</v>
      </c>
    </row>
    <row r="24" spans="1:21" ht="15.75" x14ac:dyDescent="0.2">
      <c r="A24" s="4" t="s">
        <v>85</v>
      </c>
      <c r="B24" s="3">
        <f>COUNTIF('Ответы на форму (1)'!F2:F65,"горячий о*")</f>
        <v>57</v>
      </c>
      <c r="C24" s="7">
        <f t="shared" si="0"/>
        <v>0.90476190476190477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ht="15.75" x14ac:dyDescent="0.2">
      <c r="A25" s="4" t="s">
        <v>86</v>
      </c>
      <c r="B25" s="3">
        <f>COUNTIF('Ответы на форму (1)'!F2:F66,"2*")</f>
        <v>6</v>
      </c>
      <c r="C25" s="7">
        <f t="shared" si="0"/>
        <v>9.5238095238095233E-2</v>
      </c>
      <c r="D25" s="10"/>
      <c r="E25" s="10"/>
    </row>
    <row r="26" spans="1:21" ht="15.75" x14ac:dyDescent="0.2">
      <c r="A26" s="16"/>
      <c r="B26" s="15"/>
      <c r="C26" s="17"/>
    </row>
    <row r="27" spans="1:21" ht="15.75" x14ac:dyDescent="0.2">
      <c r="A27" s="16" t="s">
        <v>87</v>
      </c>
      <c r="B27" s="15"/>
      <c r="C27" s="17"/>
    </row>
    <row r="28" spans="1:21" ht="15.75" x14ac:dyDescent="0.2">
      <c r="A28" s="4" t="s">
        <v>74</v>
      </c>
      <c r="B28" s="3">
        <f>COUNTIF('Ответы на форму (1)'!G2:G66,"да")</f>
        <v>30</v>
      </c>
      <c r="C28" s="7">
        <f t="shared" si="0"/>
        <v>0.47619047619047616</v>
      </c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21" ht="15.75" x14ac:dyDescent="0.2">
      <c r="A29" s="4" t="s">
        <v>88</v>
      </c>
      <c r="B29" s="3">
        <f>COUNTIF('Ответы на форму (1)'!G2:G67,"ин*")</f>
        <v>24</v>
      </c>
      <c r="C29" s="7">
        <f t="shared" si="0"/>
        <v>0.38095238095238093</v>
      </c>
      <c r="D29" s="10"/>
      <c r="E29" s="10"/>
      <c r="F29" s="10"/>
      <c r="G29" s="10"/>
      <c r="H29" s="10"/>
      <c r="I29" s="10"/>
      <c r="J29" s="10"/>
    </row>
    <row r="30" spans="1:21" ht="15.75" x14ac:dyDescent="0.2">
      <c r="A30" s="4" t="s">
        <v>75</v>
      </c>
      <c r="B30" s="3">
        <f>COUNTIF('Ответы на форму (1)'!G2:G68,"нет")</f>
        <v>9</v>
      </c>
      <c r="C30" s="7">
        <f t="shared" si="0"/>
        <v>0.14285714285714285</v>
      </c>
      <c r="D30" s="12"/>
      <c r="E30" s="12"/>
      <c r="F30" s="12"/>
    </row>
    <row r="31" spans="1:21" ht="15.75" x14ac:dyDescent="0.2">
      <c r="A31" s="16"/>
      <c r="B31" s="15"/>
      <c r="C31" s="17"/>
    </row>
    <row r="32" spans="1:21" ht="31.5" x14ac:dyDescent="0.2">
      <c r="A32" s="14" t="s">
        <v>89</v>
      </c>
      <c r="B32" s="15"/>
      <c r="C32" s="17"/>
    </row>
    <row r="33" spans="1:21" ht="15.75" x14ac:dyDescent="0.2">
      <c r="A33" s="4" t="s">
        <v>74</v>
      </c>
      <c r="B33" s="3">
        <f>COUNTIF('Ответы на форму (1)'!H2:H64,"да")</f>
        <v>56</v>
      </c>
      <c r="C33" s="7">
        <f t="shared" si="0"/>
        <v>0.88888888888888884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</row>
    <row r="34" spans="1:21" ht="15.75" x14ac:dyDescent="0.2">
      <c r="A34" s="4" t="s">
        <v>75</v>
      </c>
      <c r="B34" s="3">
        <f>COUNTIF('Ответы на форму (1)'!H2:H65,"нет")</f>
        <v>7</v>
      </c>
      <c r="C34" s="7">
        <f t="shared" si="0"/>
        <v>0.1111111111111111</v>
      </c>
      <c r="D34" s="12"/>
      <c r="E34" s="12"/>
    </row>
    <row r="35" spans="1:21" ht="15.75" x14ac:dyDescent="0.2">
      <c r="A35" s="16"/>
      <c r="B35" s="15"/>
      <c r="C35" s="17"/>
    </row>
    <row r="36" spans="1:21" ht="15.75" x14ac:dyDescent="0.2">
      <c r="A36" s="16" t="s">
        <v>90</v>
      </c>
      <c r="B36" s="15"/>
      <c r="C36" s="17"/>
    </row>
    <row r="37" spans="1:21" ht="15.75" x14ac:dyDescent="0.2">
      <c r="A37" s="4" t="s">
        <v>74</v>
      </c>
      <c r="B37" s="3">
        <f>COUNTIF('Ответы на форму (1)'!I2:I65,"да")</f>
        <v>54</v>
      </c>
      <c r="C37" s="7">
        <f t="shared" si="0"/>
        <v>0.8571428571428571</v>
      </c>
      <c r="D37" s="8"/>
      <c r="E37" s="8"/>
      <c r="F37" s="8"/>
      <c r="G37" s="8"/>
      <c r="H37" s="8"/>
      <c r="I37" s="8"/>
      <c r="J37" s="8"/>
    </row>
    <row r="38" spans="1:21" ht="15.75" x14ac:dyDescent="0.2">
      <c r="A38" s="4" t="s">
        <v>75</v>
      </c>
      <c r="B38" s="3">
        <f>COUNTIF('Ответы на форму (1)'!I2:I66,"нет")</f>
        <v>2</v>
      </c>
      <c r="C38" s="7">
        <f t="shared" si="0"/>
        <v>3.1746031746031744E-2</v>
      </c>
      <c r="D38" s="12"/>
    </row>
    <row r="39" spans="1:21" ht="15.75" x14ac:dyDescent="0.2">
      <c r="A39" s="4" t="s">
        <v>92</v>
      </c>
      <c r="B39" s="3">
        <f>COUNTIF('Ответы на форму (1)'!I2:I67,"не в*")</f>
        <v>7</v>
      </c>
      <c r="C39" s="7">
        <f t="shared" si="0"/>
        <v>0.1111111111111111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21" ht="15.75" x14ac:dyDescent="0.2">
      <c r="A40" s="16" t="s">
        <v>93</v>
      </c>
      <c r="B40" s="15"/>
      <c r="C40" s="17"/>
    </row>
    <row r="41" spans="1:21" ht="15.75" x14ac:dyDescent="0.2">
      <c r="A41" s="4" t="s">
        <v>94</v>
      </c>
      <c r="B41" s="3">
        <f>COUNTIF('Ответы на форму (1)'!J2:J63,"не*")</f>
        <v>2</v>
      </c>
      <c r="C41" s="7">
        <f t="shared" si="0"/>
        <v>3.1746031746031744E-2</v>
      </c>
      <c r="D41" s="8"/>
    </row>
    <row r="42" spans="1:21" ht="15.75" x14ac:dyDescent="0.2">
      <c r="A42" s="4" t="s">
        <v>95</v>
      </c>
      <c r="B42" s="3">
        <f>COUNTIF('Ответы на форму (1)'!J2:J65,"од*")</f>
        <v>1</v>
      </c>
      <c r="C42" s="7">
        <f t="shared" si="0"/>
        <v>1.5873015873015872E-2</v>
      </c>
      <c r="D42" s="10"/>
      <c r="E42" s="10"/>
    </row>
    <row r="43" spans="1:21" ht="15.75" x14ac:dyDescent="0.2">
      <c r="A43" s="4" t="s">
        <v>96</v>
      </c>
      <c r="B43" s="3">
        <f>COUNTIF('Ответы на форму (1)'!J2:J66,"го*")</f>
        <v>3</v>
      </c>
      <c r="C43" s="7">
        <f t="shared" si="0"/>
        <v>4.7619047619047616E-2</v>
      </c>
      <c r="D43" s="12"/>
      <c r="E43" s="12"/>
    </row>
    <row r="44" spans="1:21" ht="15.75" x14ac:dyDescent="0.2">
      <c r="A44" s="4" t="s">
        <v>97</v>
      </c>
      <c r="B44" s="3">
        <f>COUNTIF('Ответы на форму (1)'!J2:J66,"ос*")</f>
        <v>0</v>
      </c>
      <c r="C44" s="7">
        <f t="shared" si="0"/>
        <v>0</v>
      </c>
      <c r="D44" s="13"/>
      <c r="E44" s="13"/>
    </row>
    <row r="45" spans="1:21" ht="15.75" x14ac:dyDescent="0.2">
      <c r="A45" s="4" t="s">
        <v>98</v>
      </c>
      <c r="B45" s="3">
        <f>COUNTIF('Ответы на форму (1)'!J2:J67,"ма*")</f>
        <v>2</v>
      </c>
      <c r="C45" s="7">
        <f t="shared" si="0"/>
        <v>3.1746031746031744E-2</v>
      </c>
      <c r="D45" s="11"/>
    </row>
    <row r="46" spans="1:21" ht="15.75" x14ac:dyDescent="0.2">
      <c r="A46" s="4" t="s">
        <v>99</v>
      </c>
      <c r="B46" s="3">
        <v>2</v>
      </c>
      <c r="C46" s="7">
        <f t="shared" si="0"/>
        <v>3.1746031746031744E-2</v>
      </c>
    </row>
    <row r="47" spans="1:21" ht="15.75" x14ac:dyDescent="0.2">
      <c r="A47" s="16"/>
      <c r="B47" s="15"/>
      <c r="C47" s="17"/>
    </row>
    <row r="48" spans="1:21" ht="15.75" x14ac:dyDescent="0.2">
      <c r="A48" s="16" t="s">
        <v>100</v>
      </c>
      <c r="B48" s="15"/>
      <c r="C48" s="17"/>
    </row>
    <row r="49" spans="1:20" ht="15.75" x14ac:dyDescent="0.2">
      <c r="A49" s="4" t="s">
        <v>74</v>
      </c>
      <c r="B49" s="3">
        <f>COUNTIF('Ответы на форму (1)'!K2:K65,"да")</f>
        <v>36</v>
      </c>
      <c r="C49" s="7">
        <f t="shared" si="0"/>
        <v>0.5714285714285714</v>
      </c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1:20" ht="15.75" x14ac:dyDescent="0.2">
      <c r="A50" s="4" t="s">
        <v>75</v>
      </c>
      <c r="B50" s="3">
        <f>COUNTIF('Ответы на форму (1)'!K2:K66,"нет")</f>
        <v>6</v>
      </c>
      <c r="C50" s="7">
        <f t="shared" si="0"/>
        <v>9.5238095238095233E-2</v>
      </c>
      <c r="D50" s="12"/>
    </row>
    <row r="51" spans="1:20" ht="15.75" x14ac:dyDescent="0.2">
      <c r="A51" s="4" t="s">
        <v>88</v>
      </c>
      <c r="B51" s="3">
        <f>COUNTIF('Ответы на форму (1)'!K4:K67,"ин*")</f>
        <v>20</v>
      </c>
      <c r="C51" s="7">
        <f t="shared" si="0"/>
        <v>0.31746031746031744</v>
      </c>
      <c r="D51" s="10"/>
      <c r="E51" s="10"/>
      <c r="F51" s="10"/>
      <c r="G51" s="10"/>
      <c r="H51" s="10"/>
      <c r="I51" s="10"/>
      <c r="J51" s="10"/>
      <c r="K51" s="10"/>
    </row>
    <row r="52" spans="1:20" ht="15.75" x14ac:dyDescent="0.2">
      <c r="A52" s="16"/>
      <c r="B52" s="15"/>
      <c r="C52" s="17"/>
    </row>
    <row r="53" spans="1:20" ht="31.5" x14ac:dyDescent="0.2">
      <c r="A53" s="18" t="s">
        <v>101</v>
      </c>
      <c r="B53" s="15"/>
      <c r="C53" s="17"/>
    </row>
    <row r="54" spans="1:20" ht="15.75" x14ac:dyDescent="0.2">
      <c r="A54" s="4" t="s">
        <v>74</v>
      </c>
      <c r="B54" s="3">
        <f>COUNTIF('Ответы на форму (1)'!L2:L64,"да")</f>
        <v>58</v>
      </c>
      <c r="C54" s="7">
        <f t="shared" si="0"/>
        <v>0.92063492063492058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15.75" x14ac:dyDescent="0.2">
      <c r="A55" s="4" t="s">
        <v>75</v>
      </c>
      <c r="B55" s="3">
        <f>COUNTIF('Ответы на форму (1)'!L2:L65,"нет")</f>
        <v>5</v>
      </c>
      <c r="C55" s="7">
        <f t="shared" si="0"/>
        <v>7.9365079365079361E-2</v>
      </c>
      <c r="D55" s="12"/>
      <c r="E55" s="12"/>
    </row>
    <row r="56" spans="1:20" ht="15.75" x14ac:dyDescent="0.2">
      <c r="A56" s="16"/>
      <c r="B56" s="15"/>
      <c r="C56" s="15"/>
    </row>
    <row r="57" spans="1:20" ht="15.75" x14ac:dyDescent="0.2">
      <c r="A57" s="16" t="s">
        <v>102</v>
      </c>
      <c r="B57" s="15"/>
      <c r="C57" s="15"/>
    </row>
    <row r="58" spans="1:20" x14ac:dyDescent="0.2">
      <c r="A58" s="2" t="s">
        <v>20</v>
      </c>
      <c r="B58" s="15"/>
      <c r="C58" s="15"/>
    </row>
    <row r="59" spans="1:20" x14ac:dyDescent="0.2">
      <c r="A59" s="2" t="s">
        <v>24</v>
      </c>
      <c r="B59" s="15"/>
      <c r="C59" s="15"/>
    </row>
    <row r="60" spans="1:20" x14ac:dyDescent="0.2">
      <c r="A60" s="2" t="s">
        <v>27</v>
      </c>
    </row>
    <row r="61" spans="1:20" x14ac:dyDescent="0.2">
      <c r="A61" s="2" t="s">
        <v>31</v>
      </c>
    </row>
    <row r="62" spans="1:20" x14ac:dyDescent="0.2">
      <c r="A62" s="2" t="s">
        <v>34</v>
      </c>
    </row>
    <row r="63" spans="1:20" x14ac:dyDescent="0.2">
      <c r="A63" s="2" t="s">
        <v>35</v>
      </c>
    </row>
    <row r="64" spans="1:20" x14ac:dyDescent="0.2">
      <c r="A64" s="2" t="s">
        <v>36</v>
      </c>
    </row>
    <row r="65" spans="1:1" x14ac:dyDescent="0.2">
      <c r="A65" s="2" t="s">
        <v>39</v>
      </c>
    </row>
    <row r="66" spans="1:1" x14ac:dyDescent="0.2">
      <c r="A66" s="2" t="s">
        <v>41</v>
      </c>
    </row>
    <row r="67" spans="1:1" x14ac:dyDescent="0.2">
      <c r="A67" s="2" t="s">
        <v>43</v>
      </c>
    </row>
    <row r="68" spans="1:1" x14ac:dyDescent="0.2">
      <c r="A68" s="2" t="s">
        <v>45</v>
      </c>
    </row>
    <row r="69" spans="1:1" x14ac:dyDescent="0.2">
      <c r="A69" s="2" t="s">
        <v>47</v>
      </c>
    </row>
    <row r="70" spans="1:1" x14ac:dyDescent="0.2">
      <c r="A70" s="2" t="s">
        <v>49</v>
      </c>
    </row>
    <row r="71" spans="1:1" x14ac:dyDescent="0.2">
      <c r="A71" s="2" t="s">
        <v>53</v>
      </c>
    </row>
    <row r="72" spans="1:1" ht="25.5" x14ac:dyDescent="0.2">
      <c r="A72" s="19" t="s">
        <v>54</v>
      </c>
    </row>
    <row r="73" spans="1:1" x14ac:dyDescent="0.2">
      <c r="A73" s="2" t="s">
        <v>55</v>
      </c>
    </row>
    <row r="74" spans="1:1" x14ac:dyDescent="0.2">
      <c r="A74" s="2" t="s">
        <v>57</v>
      </c>
    </row>
    <row r="75" spans="1:1" x14ac:dyDescent="0.2">
      <c r="A75" s="2" t="s">
        <v>59</v>
      </c>
    </row>
    <row r="76" spans="1:1" x14ac:dyDescent="0.2">
      <c r="A76" s="2" t="s">
        <v>60</v>
      </c>
    </row>
    <row r="77" spans="1:1" x14ac:dyDescent="0.2">
      <c r="A77" s="2" t="s">
        <v>62</v>
      </c>
    </row>
    <row r="78" spans="1:1" x14ac:dyDescent="0.2">
      <c r="A78" s="2" t="s">
        <v>63</v>
      </c>
    </row>
    <row r="79" spans="1:1" x14ac:dyDescent="0.2">
      <c r="A79" s="2" t="s">
        <v>66</v>
      </c>
    </row>
    <row r="80" spans="1:1" x14ac:dyDescent="0.2">
      <c r="A80" s="2" t="s">
        <v>67</v>
      </c>
    </row>
    <row r="81" spans="1:1" x14ac:dyDescent="0.2">
      <c r="A81" s="2" t="s">
        <v>69</v>
      </c>
    </row>
    <row r="82" spans="1:1" x14ac:dyDescent="0.2">
      <c r="A82" s="2" t="s">
        <v>70</v>
      </c>
    </row>
    <row r="84" spans="1:1" x14ac:dyDescent="0.2">
      <c r="A84" t="s">
        <v>13</v>
      </c>
    </row>
    <row r="85" spans="1:1" x14ac:dyDescent="0.2">
      <c r="A85" s="2" t="s">
        <v>25</v>
      </c>
    </row>
    <row r="86" spans="1:1" x14ac:dyDescent="0.2">
      <c r="A86" s="2" t="s">
        <v>28</v>
      </c>
    </row>
    <row r="87" spans="1:1" x14ac:dyDescent="0.2">
      <c r="A87" s="2" t="s">
        <v>32</v>
      </c>
    </row>
    <row r="88" spans="1:1" x14ac:dyDescent="0.2">
      <c r="A88" s="2" t="s">
        <v>37</v>
      </c>
    </row>
    <row r="89" spans="1:1" x14ac:dyDescent="0.2">
      <c r="A89" s="2" t="s">
        <v>40</v>
      </c>
    </row>
    <row r="90" spans="1:1" x14ac:dyDescent="0.2">
      <c r="A90" s="2" t="s">
        <v>42</v>
      </c>
    </row>
    <row r="91" spans="1:1" x14ac:dyDescent="0.2">
      <c r="A91" s="2" t="s">
        <v>46</v>
      </c>
    </row>
    <row r="92" spans="1:1" x14ac:dyDescent="0.2">
      <c r="A92" s="2" t="s">
        <v>48</v>
      </c>
    </row>
    <row r="93" spans="1:1" x14ac:dyDescent="0.2">
      <c r="A93" s="2" t="s">
        <v>50</v>
      </c>
    </row>
    <row r="94" spans="1:1" x14ac:dyDescent="0.2">
      <c r="A94" s="2" t="s">
        <v>52</v>
      </c>
    </row>
    <row r="95" spans="1:1" x14ac:dyDescent="0.2">
      <c r="A95" s="2" t="s">
        <v>56</v>
      </c>
    </row>
    <row r="96" spans="1:1" x14ac:dyDescent="0.2">
      <c r="A96" s="2" t="s">
        <v>58</v>
      </c>
    </row>
    <row r="97" spans="1:1" x14ac:dyDescent="0.2">
      <c r="A97" s="2" t="s">
        <v>59</v>
      </c>
    </row>
    <row r="98" spans="1:1" x14ac:dyDescent="0.2">
      <c r="A98" s="2" t="s">
        <v>61</v>
      </c>
    </row>
    <row r="99" spans="1:1" x14ac:dyDescent="0.2">
      <c r="A99" s="2" t="s">
        <v>64</v>
      </c>
    </row>
    <row r="100" spans="1:1" x14ac:dyDescent="0.2">
      <c r="A100" s="2" t="s">
        <v>59</v>
      </c>
    </row>
    <row r="101" spans="1:1" x14ac:dyDescent="0.2">
      <c r="A101" s="2" t="s">
        <v>68</v>
      </c>
    </row>
    <row r="102" spans="1:1" x14ac:dyDescent="0.2">
      <c r="A102" s="2" t="s">
        <v>71</v>
      </c>
    </row>
  </sheetData>
  <mergeCells count="1">
    <mergeCell ref="A1:C1"/>
  </mergeCells>
  <pageMargins left="0.7" right="0.7" top="0.75" bottom="0.75" header="0.3" footer="0.3"/>
  <pageSetup paperSize="9" scale="84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Ответы на форму (1)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Виргиния</dc:creator>
  <cp:lastModifiedBy>Виргиния</cp:lastModifiedBy>
  <cp:lastPrinted>2023-10-12T13:21:06Z</cp:lastPrinted>
  <dcterms:created xsi:type="dcterms:W3CDTF">2024-09-24T11:19:53Z</dcterms:created>
  <dcterms:modified xsi:type="dcterms:W3CDTF">2024-09-24T11:19:53Z</dcterms:modified>
</cp:coreProperties>
</file>